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1a A" sheetId="1" r:id="rId1"/>
    <sheet name="1a B" sheetId="2" r:id="rId2"/>
    <sheet name="2a A" sheetId="3" r:id="rId3"/>
    <sheet name="2a B" sheetId="4" r:id="rId4"/>
    <sheet name="3a A" sheetId="5" r:id="rId5"/>
    <sheet name="3a B" sheetId="6" r:id="rId6"/>
  </sheets>
  <definedNames>
    <definedName name="_xlnm.Print_Area" localSheetId="0">'1a A'!$A$1:$BB$146</definedName>
    <definedName name="_xlnm.Print_Area" localSheetId="1">'1a B'!$A$1:$BB$155</definedName>
    <definedName name="_xlnm.Print_Area" localSheetId="2">'2a A'!$A$1:$BB$171</definedName>
    <definedName name="_xlnm.Print_Area" localSheetId="3">'2a B'!$A$1:$BB$157</definedName>
    <definedName name="_xlnm.Print_Area" localSheetId="4">'3a A'!$A$1:$BB$151</definedName>
    <definedName name="_xlnm.Print_Area" localSheetId="5">'3a B'!$A$1:$BB$109</definedName>
  </definedNames>
  <calcPr fullCalcOnLoad="1"/>
</workbook>
</file>

<file path=xl/sharedStrings.xml><?xml version="1.0" encoding="utf-8"?>
<sst xmlns="http://schemas.openxmlformats.org/spreadsheetml/2006/main" count="1564" uniqueCount="796">
  <si>
    <t>CLAS.</t>
  </si>
  <si>
    <t>LLIC.</t>
  </si>
  <si>
    <t>NOM</t>
  </si>
  <si>
    <t>EQUIP</t>
  </si>
  <si>
    <t>PUNTS</t>
  </si>
  <si>
    <t>RÀTIO</t>
  </si>
  <si>
    <t>BITLLES</t>
  </si>
  <si>
    <t>MITJANA</t>
  </si>
  <si>
    <t>3a DIVISIÓ B</t>
  </si>
  <si>
    <t>3a DIVISIÓ A</t>
  </si>
  <si>
    <t>2a DIVISIÓ B</t>
  </si>
  <si>
    <t>2a DIVISIÓ A</t>
  </si>
  <si>
    <t>1a DIVISIÓ B</t>
  </si>
  <si>
    <t>1a DIVISIÓ A</t>
  </si>
  <si>
    <t>CLASSIFICACIÓ INDIVIDUAL</t>
  </si>
  <si>
    <t>PAR.</t>
  </si>
  <si>
    <t>FLOR DE LIS</t>
  </si>
  <si>
    <t>EL POAL B</t>
  </si>
  <si>
    <t>SOLSONA</t>
  </si>
  <si>
    <t>VERGÓS B</t>
  </si>
  <si>
    <t>CLARAVALLS</t>
  </si>
  <si>
    <t>TUDELA</t>
  </si>
  <si>
    <t>L'ERAL</t>
  </si>
  <si>
    <t>ALBESA</t>
  </si>
  <si>
    <t>BELLVÍS</t>
  </si>
  <si>
    <t>BENAVENT</t>
  </si>
  <si>
    <t>CASTELLNOU A</t>
  </si>
  <si>
    <t>EL SOLERÀS</t>
  </si>
  <si>
    <t>GOLMÉS</t>
  </si>
  <si>
    <t>IVARS B</t>
  </si>
  <si>
    <t>L'ALBAGÉS</t>
  </si>
  <si>
    <t>MIRALCAMP</t>
  </si>
  <si>
    <t>SERÒS</t>
  </si>
  <si>
    <t>VALLVERD A</t>
  </si>
  <si>
    <t>VILANOVA BELL.</t>
  </si>
  <si>
    <t>ANGLESOLA</t>
  </si>
  <si>
    <t>BELLAVISTA</t>
  </si>
  <si>
    <t>CASTELLSERÀ A</t>
  </si>
  <si>
    <t>CEPS BITLLES</t>
  </si>
  <si>
    <t>CERVERA</t>
  </si>
  <si>
    <t>GÀRZOLA</t>
  </si>
  <si>
    <t>IVARS A</t>
  </si>
  <si>
    <t>LOS DEL HUERTO</t>
  </si>
  <si>
    <t>PALOU</t>
  </si>
  <si>
    <t>TORÀ</t>
  </si>
  <si>
    <t>VERGÓS A</t>
  </si>
  <si>
    <t>ALCOLETGE</t>
  </si>
  <si>
    <t>AMETLLERS</t>
  </si>
  <si>
    <t>BELLPUIG A</t>
  </si>
  <si>
    <t>CAMARASA</t>
  </si>
  <si>
    <t>CASTELLSERÀ B</t>
  </si>
  <si>
    <t>D'ARBECA S.I.</t>
  </si>
  <si>
    <t>ELS ALAMÚS</t>
  </si>
  <si>
    <t>LINYOLA</t>
  </si>
  <si>
    <t>MOLLERUSSA</t>
  </si>
  <si>
    <t>PALAU D'ANG.</t>
  </si>
  <si>
    <t>TORRELAMEU</t>
  </si>
  <si>
    <t>CABANABONA</t>
  </si>
  <si>
    <t>IVARS C</t>
  </si>
  <si>
    <t>LA FULIOLA</t>
  </si>
  <si>
    <t>LA GUÀRDIA</t>
  </si>
  <si>
    <t>LLORETA KIN</t>
  </si>
  <si>
    <t>MAS DURAN</t>
  </si>
  <si>
    <t>MONTGAI</t>
  </si>
  <si>
    <t>PONTS</t>
  </si>
  <si>
    <t>PREIXANA</t>
  </si>
  <si>
    <t>TÀRREGA</t>
  </si>
  <si>
    <t>TORDERA</t>
  </si>
  <si>
    <t>BELL·LLOC</t>
  </si>
  <si>
    <t>BELLPUIG B</t>
  </si>
  <si>
    <t>CASTELLNOU B</t>
  </si>
  <si>
    <t>CASTELLSERÀ C</t>
  </si>
  <si>
    <t>EL POAL A</t>
  </si>
  <si>
    <t>LA PORTELLA</t>
  </si>
  <si>
    <t>OS DE BALAGUER</t>
  </si>
  <si>
    <t>VALLVERD B</t>
  </si>
  <si>
    <t>VILABARCA</t>
  </si>
  <si>
    <t>SIÓ AGRAMUNT A</t>
  </si>
  <si>
    <t>MALGRAT SEG.</t>
  </si>
  <si>
    <t>SIÓ AGRAMUNT B</t>
  </si>
  <si>
    <t>ARSENI LÓPEZ</t>
  </si>
  <si>
    <t>JAUME COLELL</t>
  </si>
  <si>
    <t>CARME FALIP</t>
  </si>
  <si>
    <t>ESTER BURGOS</t>
  </si>
  <si>
    <t>CARLOS FOIX</t>
  </si>
  <si>
    <t>ANTONI MACIÀ</t>
  </si>
  <si>
    <t>RAMON BURGOS</t>
  </si>
  <si>
    <t>MIQUEL REQUENA</t>
  </si>
  <si>
    <t>LLUÍS TOLOSA</t>
  </si>
  <si>
    <t>JOSEP BOLDÚ</t>
  </si>
  <si>
    <t>JOSEP JOVÉ</t>
  </si>
  <si>
    <t>FRANCISCO PEDRÓS</t>
  </si>
  <si>
    <t>FRANCISCO COSTA</t>
  </si>
  <si>
    <t>RAFEL ESQUÉ</t>
  </si>
  <si>
    <t>ISIDRE FONT</t>
  </si>
  <si>
    <t>LLORENÇ VALLS</t>
  </si>
  <si>
    <t>JOSEP GASSÓ</t>
  </si>
  <si>
    <t>MANEL TEIXIDÓ</t>
  </si>
  <si>
    <t>LLUÍS MASSANA</t>
  </si>
  <si>
    <t>JAUME CABESTANY</t>
  </si>
  <si>
    <t>FRANCESC MIRALLES</t>
  </si>
  <si>
    <t>ANTONIO CARRERA</t>
  </si>
  <si>
    <t>JOSEP M. SOLÉ</t>
  </si>
  <si>
    <t>FRANCESC SEGARRA</t>
  </si>
  <si>
    <t>RAMON BERGA</t>
  </si>
  <si>
    <t>DANIEL SOLSONA</t>
  </si>
  <si>
    <t>SALVADOR BERGA</t>
  </si>
  <si>
    <t>FRANCESC FONTANET</t>
  </si>
  <si>
    <t>XAVIER COTS</t>
  </si>
  <si>
    <t>BLAS GÓMEZ</t>
  </si>
  <si>
    <t>QUIM FORCADA</t>
  </si>
  <si>
    <t>FRANCESC SUBIRÀ</t>
  </si>
  <si>
    <t>JAUME GENÉ</t>
  </si>
  <si>
    <t>FERRAN SADA</t>
  </si>
  <si>
    <t>JOSEP M. SANMARTÍ</t>
  </si>
  <si>
    <t>MANEL TOMÁS</t>
  </si>
  <si>
    <t>MANEL FARRÉ</t>
  </si>
  <si>
    <t>CRISTÓBAL NAVARRO</t>
  </si>
  <si>
    <t>ISIDRE VILALTA</t>
  </si>
  <si>
    <t>JOSEP CLOSA</t>
  </si>
  <si>
    <t>ISABEL PEDRÀS</t>
  </si>
  <si>
    <t>AMANCIO DOMÍNGUEZ</t>
  </si>
  <si>
    <t>MANUEL LUCENO</t>
  </si>
  <si>
    <t>FRANCESC SALTIVERI</t>
  </si>
  <si>
    <t>FRANCESC TORRELLES</t>
  </si>
  <si>
    <t>MARIANO FUENTES</t>
  </si>
  <si>
    <t>JUAN ORTIZ</t>
  </si>
  <si>
    <t>EVELI GARCÍA</t>
  </si>
  <si>
    <t>RAMON MORENO</t>
  </si>
  <si>
    <t>ANTONIO MORENO</t>
  </si>
  <si>
    <t>JAUME PUJOL</t>
  </si>
  <si>
    <t>FRANCISCO LEIVA</t>
  </si>
  <si>
    <t>JOSEP IGLESIAS</t>
  </si>
  <si>
    <t>JOSEP M. GUIU</t>
  </si>
  <si>
    <t>JOSEP MIR</t>
  </si>
  <si>
    <t>JOSEP M. ROIGÉ</t>
  </si>
  <si>
    <t>JEAN M. PETIT</t>
  </si>
  <si>
    <t>IOAN BIRIS</t>
  </si>
  <si>
    <t>FACUNDO PÑOL</t>
  </si>
  <si>
    <t>BENITO GUIU</t>
  </si>
  <si>
    <t>JOSEP ROIGÉ B.</t>
  </si>
  <si>
    <t>JOSEP ALIET</t>
  </si>
  <si>
    <t>ANTONI SANTAMARIA</t>
  </si>
  <si>
    <t>LLORENÇ BONET</t>
  </si>
  <si>
    <t>RAMON SABARTÉS</t>
  </si>
  <si>
    <t>JOSEP BOTANCH</t>
  </si>
  <si>
    <t>JOSEP LLOBERA</t>
  </si>
  <si>
    <t>RAMON BENTOLDRÀ</t>
  </si>
  <si>
    <t>ALFONS BOSCH</t>
  </si>
  <si>
    <t>MIQUEL BOSCH</t>
  </si>
  <si>
    <t>MIQUEL FARRÉ</t>
  </si>
  <si>
    <t>RAFEL ALSINET</t>
  </si>
  <si>
    <t>MARISOL CALLEN</t>
  </si>
  <si>
    <t>JOSEP M. NOVELL</t>
  </si>
  <si>
    <t>JAUME PEDRÓS</t>
  </si>
  <si>
    <t>EMILI FRANSI</t>
  </si>
  <si>
    <t>JOSEP MASOT</t>
  </si>
  <si>
    <t>JOAN TIÓ</t>
  </si>
  <si>
    <t>FRANCESC CAMPS</t>
  </si>
  <si>
    <t>JOSEP M. MARQUÈS</t>
  </si>
  <si>
    <t>RAMON TORRES</t>
  </si>
  <si>
    <t>ADOLFO CASALS</t>
  </si>
  <si>
    <t>CRESCÈNCIA MONISTROL</t>
  </si>
  <si>
    <t>RAMON MAYORAL</t>
  </si>
  <si>
    <t>JOSEP PALAU</t>
  </si>
  <si>
    <t>MARIANO DURANGO</t>
  </si>
  <si>
    <t>FELICIANO JOVELLS</t>
  </si>
  <si>
    <t>SEBASTIÀ CORBELLA</t>
  </si>
  <si>
    <t>MIQUEL DURANGO</t>
  </si>
  <si>
    <t>MIQUEL PIERA</t>
  </si>
  <si>
    <t>MIQUEL CODINA</t>
  </si>
  <si>
    <t>ENCARNACIÓ HUGUET</t>
  </si>
  <si>
    <t>JOAN ROSINÈS</t>
  </si>
  <si>
    <t>TERESA MERCADER</t>
  </si>
  <si>
    <t>JOSEP M. HUGUET</t>
  </si>
  <si>
    <t>RAMON SOLÉ</t>
  </si>
  <si>
    <t>BEP DALMASES</t>
  </si>
  <si>
    <t>MIQUEL MARTÍ</t>
  </si>
  <si>
    <t>JAUME BECH</t>
  </si>
  <si>
    <t>ANTONI BALLARÍN</t>
  </si>
  <si>
    <t>JOSEP GREOLES</t>
  </si>
  <si>
    <t>JOSEP M. FRANQUESA</t>
  </si>
  <si>
    <t>ALBERT FERRANDO</t>
  </si>
  <si>
    <t>FRANCISCO OROMÍ</t>
  </si>
  <si>
    <t>JOAN ROCA</t>
  </si>
  <si>
    <t>MANEL SOLSONA</t>
  </si>
  <si>
    <t>JOSEP IBÁÑEZ</t>
  </si>
  <si>
    <t>VENTURA TARRUELLA</t>
  </si>
  <si>
    <t>EZEQUIEL PÉREZ</t>
  </si>
  <si>
    <t>JOSÉ M. VELASCO</t>
  </si>
  <si>
    <t>JONATAN RUÍZ</t>
  </si>
  <si>
    <t>JAUME SEGURA</t>
  </si>
  <si>
    <t>ISAAC MARTÍNEZ</t>
  </si>
  <si>
    <t>MIQUEL FERNÁNDEZ</t>
  </si>
  <si>
    <t>JOSEP BALASCH</t>
  </si>
  <si>
    <t>JORDI VILA</t>
  </si>
  <si>
    <t>ANTONIO ARENAS</t>
  </si>
  <si>
    <t>JUAN SÁNCHEZ</t>
  </si>
  <si>
    <t>JAUME MONTSERRAT</t>
  </si>
  <si>
    <t>JESÚS VICIOSO</t>
  </si>
  <si>
    <t>MIQUEL LLORETA P.</t>
  </si>
  <si>
    <t>FRANC MARTÍNEZ</t>
  </si>
  <si>
    <t>DOLORS GABARRÓ</t>
  </si>
  <si>
    <t>GENÍS LLORETA</t>
  </si>
  <si>
    <t>GEMMA LLORETA</t>
  </si>
  <si>
    <t>MIKI LLORETA G.</t>
  </si>
  <si>
    <t>GABRIEL LLORETA PÉREZ</t>
  </si>
  <si>
    <t>GABI LLORETA PERELLA</t>
  </si>
  <si>
    <t>MANUEL CASTILLO</t>
  </si>
  <si>
    <t>FRANCISCO GALLEGO</t>
  </si>
  <si>
    <t>BUENAVENTURA SANFELIU</t>
  </si>
  <si>
    <t>FRANCISCO VELAZ</t>
  </si>
  <si>
    <t>ÁNGEL GUTIÉRREZ</t>
  </si>
  <si>
    <t>JOSÉ MARTÍNEZ</t>
  </si>
  <si>
    <t>AGUSTÍN GUTIÉRREZ</t>
  </si>
  <si>
    <t>PAULINO GARCÍA</t>
  </si>
  <si>
    <t>MIQUEL SALVIA</t>
  </si>
  <si>
    <t>MIQUEL FORNÉS</t>
  </si>
  <si>
    <t>ESPARTACO ASENSIO</t>
  </si>
  <si>
    <t>GEMMA XURIGUERA</t>
  </si>
  <si>
    <t>FRANCESC SALVIA</t>
  </si>
  <si>
    <t>JORDI SANTAMARIA</t>
  </si>
  <si>
    <t>JORDI CALL</t>
  </si>
  <si>
    <t>ANGEL ASENSIO</t>
  </si>
  <si>
    <t>JOSEP MASES</t>
  </si>
  <si>
    <t>JAUME SANGRÀ</t>
  </si>
  <si>
    <t>FÈLIX ARIAS</t>
  </si>
  <si>
    <t>FRANCESC VILANA</t>
  </si>
  <si>
    <t>ESTANISLAO CEREROLS</t>
  </si>
  <si>
    <t>JOAN COLETES</t>
  </si>
  <si>
    <t>MIQUEL MARTÍNEZ</t>
  </si>
  <si>
    <t>JOAN RUÍZ</t>
  </si>
  <si>
    <t>JUAN FERNÁNDEZ</t>
  </si>
  <si>
    <t>PEP BONCOMPTE</t>
  </si>
  <si>
    <t>ANTONIO BONCOMPTE</t>
  </si>
  <si>
    <t>RAMON ERES</t>
  </si>
  <si>
    <t>FRANCESC BONCOMPTE</t>
  </si>
  <si>
    <t>JOSEP GRIÑÓ</t>
  </si>
  <si>
    <t>JOAN SOLÉ</t>
  </si>
  <si>
    <t>JOSEP TOMÀS</t>
  </si>
  <si>
    <t>JOSEP M. ADRIÀ</t>
  </si>
  <si>
    <t>RAMON DOMINGO</t>
  </si>
  <si>
    <t>JOSEP PUIGFEL</t>
  </si>
  <si>
    <t>LAUREANO TOMÁS</t>
  </si>
  <si>
    <t>JOSEP M. BORI</t>
  </si>
  <si>
    <t>JOSEP PÉREZ</t>
  </si>
  <si>
    <t>JOAN ROSET</t>
  </si>
  <si>
    <t>MAGÍ BALLESTÉ</t>
  </si>
  <si>
    <t>MÀXIM ESQUÉ</t>
  </si>
  <si>
    <t>FRANCISCA PASCUAL</t>
  </si>
  <si>
    <t>ALFONS SANS</t>
  </si>
  <si>
    <t>LAURI MOTLLÓ</t>
  </si>
  <si>
    <t>JOSEP M. CAMBRAY</t>
  </si>
  <si>
    <t>MANEL DUCH</t>
  </si>
  <si>
    <t>PERE PEDRÓS</t>
  </si>
  <si>
    <t>ANTONIO CULLERE</t>
  </si>
  <si>
    <t>ANTONIO DE CRUZ</t>
  </si>
  <si>
    <t>ANDREA PEDROSA</t>
  </si>
  <si>
    <t>VIRTUDES BENAVIDES</t>
  </si>
  <si>
    <t>FRANCESC ROIGÉ</t>
  </si>
  <si>
    <t>JOSEP M. SANS</t>
  </si>
  <si>
    <t>AGAPITO MUELAS</t>
  </si>
  <si>
    <t>JOAN PRATS</t>
  </si>
  <si>
    <t>MANUEL TOLEDO</t>
  </si>
  <si>
    <t>ÀNGEL BELLET</t>
  </si>
  <si>
    <t>RAMON COTS</t>
  </si>
  <si>
    <t>VALERI BILBAO</t>
  </si>
  <si>
    <t>JOSEP BONJOCH</t>
  </si>
  <si>
    <t>BEGOÑA ODRIOZOLA</t>
  </si>
  <si>
    <t>AGAPITO POLO</t>
  </si>
  <si>
    <t>JOSEP GENÉ</t>
  </si>
  <si>
    <t>JOSEP ABELLANA</t>
  </si>
  <si>
    <t>MERCÈ ENRICH</t>
  </si>
  <si>
    <t>FRANCESC COTONAT</t>
  </si>
  <si>
    <t>JAUME FONT</t>
  </si>
  <si>
    <t>MANEL SENTAÑES</t>
  </si>
  <si>
    <t>JOAN BERNAUS</t>
  </si>
  <si>
    <t>XAVIER COSTA</t>
  </si>
  <si>
    <t>JAUME MAS</t>
  </si>
  <si>
    <t>PERE SARRET</t>
  </si>
  <si>
    <t>JOSEP TEIXIDÓ</t>
  </si>
  <si>
    <t>JOSEP M. TRILLA</t>
  </si>
  <si>
    <t>JOAN VILADROSA</t>
  </si>
  <si>
    <t>ANDREU SERRANO</t>
  </si>
  <si>
    <t>ALFONS ALFARO</t>
  </si>
  <si>
    <t>JOSEP M. PAUL</t>
  </si>
  <si>
    <t>F. JAVIER BALCELLS</t>
  </si>
  <si>
    <t>JOAN DARBRA</t>
  </si>
  <si>
    <t>PERE TORRADES</t>
  </si>
  <si>
    <t>FELIP PAUL</t>
  </si>
  <si>
    <t>JAUME CASADELLÀ</t>
  </si>
  <si>
    <t>JOSEP MORA</t>
  </si>
  <si>
    <t>ROSA DUACASTELLA</t>
  </si>
  <si>
    <t>JOSEP PLANA</t>
  </si>
  <si>
    <t>RAMONA SALES</t>
  </si>
  <si>
    <t>NEUS VILALTA</t>
  </si>
  <si>
    <t>JOSEP MIRET</t>
  </si>
  <si>
    <t>JOSEP ESCUTIA</t>
  </si>
  <si>
    <t>MIQUEL OLIVARES</t>
  </si>
  <si>
    <t>JOSEP OROMÍ</t>
  </si>
  <si>
    <t>M. ROSA SALVADÓ</t>
  </si>
  <si>
    <t>JAVIER SESÉ</t>
  </si>
  <si>
    <t>ANTONIO TORRES</t>
  </si>
  <si>
    <t>JOSEP RIPOLL</t>
  </si>
  <si>
    <t>JOSEP CORNELLANA</t>
  </si>
  <si>
    <t>MIQUEL A. OLIVARES</t>
  </si>
  <si>
    <t>LOURDES CAELLES</t>
  </si>
  <si>
    <t>ÀNGEL SABALL</t>
  </si>
  <si>
    <t>JOAN M. FARRÀS</t>
  </si>
  <si>
    <t>ROGER REIG</t>
  </si>
  <si>
    <t>ROBERT CLUET</t>
  </si>
  <si>
    <t>BENI SABALL</t>
  </si>
  <si>
    <t>MASSIMO PACITTI</t>
  </si>
  <si>
    <t>JOAN SABALL</t>
  </si>
  <si>
    <t>MIQUEL GUIU</t>
  </si>
  <si>
    <t>PRIMITIVO GARRIDO</t>
  </si>
  <si>
    <t>ALBERT LLOBERA</t>
  </si>
  <si>
    <t>POMPEYO FARRÀS</t>
  </si>
  <si>
    <t>MIQUEL BROS</t>
  </si>
  <si>
    <t>M. DOLORS TARRUELLA</t>
  </si>
  <si>
    <t>MANEL PÉREZ</t>
  </si>
  <si>
    <t>BERTOMEU HUGUET</t>
  </si>
  <si>
    <t>JOAN SELLES</t>
  </si>
  <si>
    <t>M. GORETTI LOZANO</t>
  </si>
  <si>
    <t>ALEX HOLGADO</t>
  </si>
  <si>
    <t>JOAN COMAPOSADA</t>
  </si>
  <si>
    <t>KEVIN CANO</t>
  </si>
  <si>
    <t>QUIM MARTÍ</t>
  </si>
  <si>
    <t>JOAN BELLET</t>
  </si>
  <si>
    <t>DOLORS FLORENSA</t>
  </si>
  <si>
    <t>FRANCISCO LÓPEZ</t>
  </si>
  <si>
    <t>ANDREU RODRÍGUEZ</t>
  </si>
  <si>
    <t>JOSEP VALL</t>
  </si>
  <si>
    <t>PERE REPES</t>
  </si>
  <si>
    <t>DOLORS BOSCH</t>
  </si>
  <si>
    <t>ANTONI AGUSTÍ</t>
  </si>
  <si>
    <t>JOAN MINGUELLA</t>
  </si>
  <si>
    <t>AMADEO TORRES</t>
  </si>
  <si>
    <t>JOSEP M. DURAN</t>
  </si>
  <si>
    <t>OLEGUER RIU</t>
  </si>
  <si>
    <t>PEPITA ROCA</t>
  </si>
  <si>
    <t>MIQUEL SOLÉ</t>
  </si>
  <si>
    <t>RAMON VISA</t>
  </si>
  <si>
    <t>JAUME GIRIBET</t>
  </si>
  <si>
    <t>RAMON JOVAL</t>
  </si>
  <si>
    <t>RAMONA SOLÉ</t>
  </si>
  <si>
    <t>ANTÒNIA ALONSO</t>
  </si>
  <si>
    <t>ANASTASIO ALMODÓVAR</t>
  </si>
  <si>
    <t>MANOLO HERNÁNDEZ</t>
  </si>
  <si>
    <t>JOAN ROVIRA</t>
  </si>
  <si>
    <t>FRANCESC CASALS</t>
  </si>
  <si>
    <t>JOSEP M. BOSCH</t>
  </si>
  <si>
    <t>FRANCESC SOLÀ</t>
  </si>
  <si>
    <t>CARME BALSELLS</t>
  </si>
  <si>
    <t>ANTONIO FITO</t>
  </si>
  <si>
    <t>JOSÉ HERNÁNDEZ</t>
  </si>
  <si>
    <t>PERE ROVIRA</t>
  </si>
  <si>
    <t>RAMON AUSAS</t>
  </si>
  <si>
    <t>JOSEP LESAN</t>
  </si>
  <si>
    <t>RAMON PEDRÓS</t>
  </si>
  <si>
    <t>ANTONI MASANA</t>
  </si>
  <si>
    <t>RAMON PIQUÉ</t>
  </si>
  <si>
    <t>MIQUEL BALASCH</t>
  </si>
  <si>
    <t>CLAUDI GASULL</t>
  </si>
  <si>
    <t>LLUÍS BALASCH</t>
  </si>
  <si>
    <t>JESÚS FERNÁNDEZ</t>
  </si>
  <si>
    <t>TERESA FONT</t>
  </si>
  <si>
    <t>FERMÍ MORROS</t>
  </si>
  <si>
    <t>TADEO COSTA</t>
  </si>
  <si>
    <t>ENCARNACIÓ SOLÀ</t>
  </si>
  <si>
    <t>LLUÍS MONFÀ</t>
  </si>
  <si>
    <t>RUBEN SERRANO</t>
  </si>
  <si>
    <t>GERARD SALVIA</t>
  </si>
  <si>
    <t>JOSEP M. CORTASA</t>
  </si>
  <si>
    <t>JOSEP FARRÉ</t>
  </si>
  <si>
    <t>JOAN CHAMORRO</t>
  </si>
  <si>
    <t>MODESTO MARTÍNEZ</t>
  </si>
  <si>
    <t>ANDRÉS GÁZQUEZ</t>
  </si>
  <si>
    <t>JAUME TICÓ</t>
  </si>
  <si>
    <t>RAMON SENTÍS</t>
  </si>
  <si>
    <t>ÀNGEL JÚLVEZ</t>
  </si>
  <si>
    <t>PAU MORA</t>
  </si>
  <si>
    <t>MIQUEL FORTUNY</t>
  </si>
  <si>
    <t>JOSEP EROLES</t>
  </si>
  <si>
    <t>JOSEP MIRANDA</t>
  </si>
  <si>
    <t>IOAN FILIP</t>
  </si>
  <si>
    <t>IOAN ARCHIP</t>
  </si>
  <si>
    <t>JORDI FARRÉ</t>
  </si>
  <si>
    <t>MIQUEL MILLÀ</t>
  </si>
  <si>
    <t>DOMINGO RIERA</t>
  </si>
  <si>
    <t>JORDI ZAMORANO</t>
  </si>
  <si>
    <t>ANTONI AGELET</t>
  </si>
  <si>
    <t>EUGENIO ZAMORANO</t>
  </si>
  <si>
    <t>ANTONI PORCEL</t>
  </si>
  <si>
    <t>NOUREDINE BOUDJEMA</t>
  </si>
  <si>
    <t>JOSEP BONJORN</t>
  </si>
  <si>
    <t>FRANCESC RABÉS</t>
  </si>
  <si>
    <t>MARCOS BENAVIDES</t>
  </si>
  <si>
    <t>TRINI MANONELLES</t>
  </si>
  <si>
    <t>FRANCISCO TISCAR</t>
  </si>
  <si>
    <t>EUGENI TICÓ</t>
  </si>
  <si>
    <t>MONTSERRAT MIRADA</t>
  </si>
  <si>
    <t>JOSEP CAELLES</t>
  </si>
  <si>
    <t>ANNA RUBIES</t>
  </si>
  <si>
    <t>ANTÒNIA ARREDONDO</t>
  </si>
  <si>
    <t>FRANCISCO CAELLES</t>
  </si>
  <si>
    <t>EMILIA CAMPOS</t>
  </si>
  <si>
    <t>DOMIGO AGUSTÍ</t>
  </si>
  <si>
    <t>JOAN CASTRO</t>
  </si>
  <si>
    <t>ANTONI SOLÉ</t>
  </si>
  <si>
    <t>M. DOLORES TORRES</t>
  </si>
  <si>
    <t>SALVADOR GONZÁLEZ</t>
  </si>
  <si>
    <t>TONI ARMERO</t>
  </si>
  <si>
    <t>M. REMEI FARRÉ</t>
  </si>
  <si>
    <t>YOLANDA LIZANA</t>
  </si>
  <si>
    <t>ANDRÉS NÁJAR</t>
  </si>
  <si>
    <t>ESTEBAN MÉNDEZ</t>
  </si>
  <si>
    <t>JAUME BOSCH</t>
  </si>
  <si>
    <t>JERÓNIMO MARTÍN</t>
  </si>
  <si>
    <t>MARISOL IGLESIAS</t>
  </si>
  <si>
    <t>VIDAL IGLESIAS</t>
  </si>
  <si>
    <t>JACINTO IGLESIAS</t>
  </si>
  <si>
    <t>VALENTIN PALOU</t>
  </si>
  <si>
    <t>ISABEL IGLESIAS</t>
  </si>
  <si>
    <t>RAFAEL BARRANQUERO</t>
  </si>
  <si>
    <t>ULPIANO IGLESIAS</t>
  </si>
  <si>
    <t>PERE ORIOLA</t>
  </si>
  <si>
    <t>ÀNGELA PUJANTELL</t>
  </si>
  <si>
    <t>ÀLEX ANDREU</t>
  </si>
  <si>
    <t>RAMON ANDREU</t>
  </si>
  <si>
    <t>JOSEP SOLÀ</t>
  </si>
  <si>
    <t>JOSEP SERRA</t>
  </si>
  <si>
    <t>EMILI QUESADA</t>
  </si>
  <si>
    <t>JOSÉ PELEGRINA</t>
  </si>
  <si>
    <t>JOAN PANADÉS</t>
  </si>
  <si>
    <t>JOSEP M. MONTAL</t>
  </si>
  <si>
    <t>JOSEP M. AUMEDES</t>
  </si>
  <si>
    <t>AMADEU TOMÀS</t>
  </si>
  <si>
    <t>RAMON MACIÀ</t>
  </si>
  <si>
    <t>JOAN MOTA</t>
  </si>
  <si>
    <t>TERESA SOLÉ</t>
  </si>
  <si>
    <t>JUAN HERNÁNDEZ</t>
  </si>
  <si>
    <t>FRANCISCO RUBIES</t>
  </si>
  <si>
    <t>NEUS TORRES</t>
  </si>
  <si>
    <t>RAMON AGUILÓ</t>
  </si>
  <si>
    <t>SALVADOR JUNYENT</t>
  </si>
  <si>
    <t>LÍDIA GONZÁLEZ</t>
  </si>
  <si>
    <t>M. JOSEP CELA</t>
  </si>
  <si>
    <t>VICENTE HERNÁNDEZ</t>
  </si>
  <si>
    <t>DIONISIO CARRERA</t>
  </si>
  <si>
    <t>GLÒRIA CITOLER</t>
  </si>
  <si>
    <t>JULIANA SERRANO</t>
  </si>
  <si>
    <t>ISSA DIAKITE</t>
  </si>
  <si>
    <t>MARIA PÉREZ</t>
  </si>
  <si>
    <t>SALVADOR BURGOS</t>
  </si>
  <si>
    <t>ALFONS CUCURULL</t>
  </si>
  <si>
    <t>JOSEP M. BALP</t>
  </si>
  <si>
    <t>FRANCESC DALMAU</t>
  </si>
  <si>
    <t>ANTONI MASOT</t>
  </si>
  <si>
    <t>JOAN ESCALÉ</t>
  </si>
  <si>
    <t>JOAQUÍM CARULLA</t>
  </si>
  <si>
    <t>RAMON CASÒLIVA</t>
  </si>
  <si>
    <t>JOAN SABARTÉS</t>
  </si>
  <si>
    <t>JOAN PONT</t>
  </si>
  <si>
    <t>VICENÇ ESCOLÀ</t>
  </si>
  <si>
    <t>ÀNGEL PERETÓ</t>
  </si>
  <si>
    <t>JOAN SALA</t>
  </si>
  <si>
    <t>ÀLEX LARGO</t>
  </si>
  <si>
    <t>PERE MUIXÍ</t>
  </si>
  <si>
    <t>JOANA DÍAZ</t>
  </si>
  <si>
    <t>JOSEP MORENO</t>
  </si>
  <si>
    <t>JOAQUÍM EROLES</t>
  </si>
  <si>
    <t>RAMON TEIXIDÓ</t>
  </si>
  <si>
    <t>MARI BAUTISTA</t>
  </si>
  <si>
    <t>TRINIDAD GARCÍA</t>
  </si>
  <si>
    <t>SANTI DÍAZ</t>
  </si>
  <si>
    <t>JUAME VILANOVA</t>
  </si>
  <si>
    <t>ALEJANDRO FARGUES</t>
  </si>
  <si>
    <t>JORDI VILANOVA</t>
  </si>
  <si>
    <t>JOSEP M. BONET</t>
  </si>
  <si>
    <t>JORDI VILANA</t>
  </si>
  <si>
    <t>JOSEP TRULLOLS</t>
  </si>
  <si>
    <t>ANTONI PLUBINS</t>
  </si>
  <si>
    <t>JOSEP MULET</t>
  </si>
  <si>
    <t>JOSEP BALCELLS</t>
  </si>
  <si>
    <t>JOSEP M. MARTÍ</t>
  </si>
  <si>
    <t>JOSEP M. TORRELLES</t>
  </si>
  <si>
    <t>RAMON PIFARRÉ</t>
  </si>
  <si>
    <t>JAUME SERRET</t>
  </si>
  <si>
    <t>RAMON BORDES</t>
  </si>
  <si>
    <t>JOSEP R. BELLET</t>
  </si>
  <si>
    <t>NICOLÁS DE ROA</t>
  </si>
  <si>
    <t>JAUME SOLÉ</t>
  </si>
  <si>
    <t>JOSEP PONS</t>
  </si>
  <si>
    <t>PERE SOLÉ</t>
  </si>
  <si>
    <t>JAUME VIDAL</t>
  </si>
  <si>
    <t>SALVADOR SOLDEVILA</t>
  </si>
  <si>
    <t>JACINT SOLANES</t>
  </si>
  <si>
    <t>XAVIER ROS</t>
  </si>
  <si>
    <t>PERE PAPELL</t>
  </si>
  <si>
    <t>FRANCISCO DÍAZ</t>
  </si>
  <si>
    <t>JORDI ARBONÉS</t>
  </si>
  <si>
    <t>JOSEP TORREBADELLA</t>
  </si>
  <si>
    <t>JAUME COLOMES</t>
  </si>
  <si>
    <t>JOSEP MAS</t>
  </si>
  <si>
    <t>JÚLIA CID</t>
  </si>
  <si>
    <t>JAUME SANTIVERI</t>
  </si>
  <si>
    <t>FRANCESC PADULLÉS</t>
  </si>
  <si>
    <t>RAMON OROMÍ</t>
  </si>
  <si>
    <t>JORDI SARDÀ</t>
  </si>
  <si>
    <t>JORDI SANTIVERI</t>
  </si>
  <si>
    <t>ENRIC PANÉ</t>
  </si>
  <si>
    <t>EMILI GASSÓ</t>
  </si>
  <si>
    <t>FRANCESC ALONSO</t>
  </si>
  <si>
    <t>JUAN J. RUÍZ V.</t>
  </si>
  <si>
    <t>ANTONIO MIRALLES</t>
  </si>
  <si>
    <t>BENEDICTO BERNARDO</t>
  </si>
  <si>
    <t>MANEL PORTA</t>
  </si>
  <si>
    <t>LLUÍS NOVAU</t>
  </si>
  <si>
    <t>JOSEP ALÓS</t>
  </si>
  <si>
    <t>JOSEP VILANA</t>
  </si>
  <si>
    <t>VIRGILI GABALDON</t>
  </si>
  <si>
    <t>JESUS GABALDON</t>
  </si>
  <si>
    <t>PABLO GIOBANU</t>
  </si>
  <si>
    <t>RUFINO GABALDON</t>
  </si>
  <si>
    <t>JOSEP M. TÀRGA</t>
  </si>
  <si>
    <t>AMADEO TOMÁS</t>
  </si>
  <si>
    <t>ANTONIO FERNÁNDEZ</t>
  </si>
  <si>
    <t>FRANCESC MASES</t>
  </si>
  <si>
    <t>JOSEP BONCOMPTE</t>
  </si>
  <si>
    <t>M. LLUÏSA SÁNCHEZ</t>
  </si>
  <si>
    <t>ANTONIO VEGA</t>
  </si>
  <si>
    <t>AGUSTÍ MONTERO</t>
  </si>
  <si>
    <t>JOSEP HERVERA</t>
  </si>
  <si>
    <t>JOSEP ROIG</t>
  </si>
  <si>
    <t>JESUS LIZANDRA</t>
  </si>
  <si>
    <t>ANTONI CASELLES</t>
  </si>
  <si>
    <t>VICENTE LIZANDRA</t>
  </si>
  <si>
    <t>ANTONI MAS</t>
  </si>
  <si>
    <t>CEFERÍ LLANES</t>
  </si>
  <si>
    <t>XAVIER PLA</t>
  </si>
  <si>
    <t>PAQUITA ORRIT</t>
  </si>
  <si>
    <t>PAQUITA DOMENJO</t>
  </si>
  <si>
    <t>GERARD SOLDEVILA</t>
  </si>
  <si>
    <t>F. XAVIER SOLDEVILA</t>
  </si>
  <si>
    <t>SÒNIA TOLOSA</t>
  </si>
  <si>
    <t>MÍRIAM PAUL</t>
  </si>
  <si>
    <t>MARI DOMENE</t>
  </si>
  <si>
    <t>RAMON ESCOLÀ</t>
  </si>
  <si>
    <t>GREGORI ESCOBOSA</t>
  </si>
  <si>
    <t>JOAN AMIGO</t>
  </si>
  <si>
    <t>CECÍLIO MARTÍ</t>
  </si>
  <si>
    <t>RAMON SABATÉ</t>
  </si>
  <si>
    <t>LLUÍS GÓMEZ</t>
  </si>
  <si>
    <t>JOANA CONDE</t>
  </si>
  <si>
    <t>JAVIER CASTAN</t>
  </si>
  <si>
    <t>ISABEL CASTRO</t>
  </si>
  <si>
    <t>MONTSE PEDRÓS</t>
  </si>
  <si>
    <t>JOSEP BORDA</t>
  </si>
  <si>
    <t>MIQUEL MARTÍNEZ S.</t>
  </si>
  <si>
    <t>MIKI MARTÍNEZ C.</t>
  </si>
  <si>
    <t>JOSEP M. MASBERNAT</t>
  </si>
  <si>
    <t>JOSEP M. SOLSONA</t>
  </si>
  <si>
    <t>LLUÍS EROLES</t>
  </si>
  <si>
    <t>ENRIC EROLES</t>
  </si>
  <si>
    <t>ROSER NAVARRO</t>
  </si>
  <si>
    <t>NOÈLIA SEGURA</t>
  </si>
  <si>
    <t>ELISA I. VIGO</t>
  </si>
  <si>
    <t>MAGÍ PUJOL</t>
  </si>
  <si>
    <t>MERCEDES RUÍZ</t>
  </si>
  <si>
    <t>FERNANDO ARRIZABALAGA</t>
  </si>
  <si>
    <t>FÉLIX MARTÍNEZ</t>
  </si>
  <si>
    <t>RAFAEL RUÍZ</t>
  </si>
  <si>
    <t>SERAFÍN ARAGONÉS</t>
  </si>
  <si>
    <t>JORDI PERERA</t>
  </si>
  <si>
    <t>RAMON SARRI</t>
  </si>
  <si>
    <t>FRANCISCO IGLESIAS</t>
  </si>
  <si>
    <t>FRANCISCO JIMÉNEZ</t>
  </si>
  <si>
    <t>M. JESUS MARTÍN</t>
  </si>
  <si>
    <t>XAVIER MAGRÍ</t>
  </si>
  <si>
    <t>RAMON MIRÓ</t>
  </si>
  <si>
    <t>JOSÉ LÓPEZ</t>
  </si>
  <si>
    <t>JUAN MORENO</t>
  </si>
  <si>
    <t>FRANCISCO PONT</t>
  </si>
  <si>
    <t>AGUSTÍ SANS</t>
  </si>
  <si>
    <t>KARIM SYLLA</t>
  </si>
  <si>
    <t>JOSEP FORCADA</t>
  </si>
  <si>
    <t>MARIÀ FONTOVA</t>
  </si>
  <si>
    <t>ANTONI COTS</t>
  </si>
  <si>
    <t>TERESA CLARAMUNT</t>
  </si>
  <si>
    <t>ANNA M. SUÑÉ</t>
  </si>
  <si>
    <t>ENRIC FONT</t>
  </si>
  <si>
    <t>FRANCESC USAY</t>
  </si>
  <si>
    <t>LLUÍS CARDONA</t>
  </si>
  <si>
    <t>VERÓNICA LUCHA</t>
  </si>
  <si>
    <t>FRANCESC VILANOVA</t>
  </si>
  <si>
    <t>JORDI PETIT</t>
  </si>
  <si>
    <t>PERE MONCLÚS</t>
  </si>
  <si>
    <t>JOSEP M. PLAZA</t>
  </si>
  <si>
    <t>ALBERT ARESTE</t>
  </si>
  <si>
    <t>RICARDO PLAZA</t>
  </si>
  <si>
    <t>JOSEP M. BARO</t>
  </si>
  <si>
    <t>JAUME BALCELLS</t>
  </si>
  <si>
    <t>DANIEL LONCA</t>
  </si>
  <si>
    <t>JOSEP M. MONRABA</t>
  </si>
  <si>
    <t>FÉLIX PICÓN</t>
  </si>
  <si>
    <t>FELIP CORTASA</t>
  </si>
  <si>
    <t>ALBERTO SÁNCHEZ</t>
  </si>
  <si>
    <t>CÈLIA SEALL</t>
  </si>
  <si>
    <t>EMILIO ESCUDERO</t>
  </si>
  <si>
    <t>RAFA CANO</t>
  </si>
  <si>
    <t>TONET MARTÍ</t>
  </si>
  <si>
    <t>RAMON CASES</t>
  </si>
  <si>
    <t>MAGDALENA VÁZQUEZ</t>
  </si>
  <si>
    <t>PILAR FARRAN</t>
  </si>
  <si>
    <t>M. TERESA MIRET</t>
  </si>
  <si>
    <t>TERESA CASES</t>
  </si>
  <si>
    <t>MIQUEL ROCASPANA</t>
  </si>
  <si>
    <t>RAMON BADIA</t>
  </si>
  <si>
    <t>JOAN SALTIVERI</t>
  </si>
  <si>
    <t>ANTONIO MATEU</t>
  </si>
  <si>
    <t>MARC SOLÉ</t>
  </si>
  <si>
    <t>JOSEP PIQUÉ</t>
  </si>
  <si>
    <t>JOSEP ALSINA</t>
  </si>
  <si>
    <t>JAUME ARRIARAN</t>
  </si>
  <si>
    <t>CONCEPCIÓ GARCÍA</t>
  </si>
  <si>
    <t>RAMON PETIT</t>
  </si>
  <si>
    <t>ANNA CARULLA</t>
  </si>
  <si>
    <t>JOSEFA TENA</t>
  </si>
  <si>
    <t>PACO CASTILLEJO</t>
  </si>
  <si>
    <t>PERE ANDREO</t>
  </si>
  <si>
    <t>XAVIER RODRÍGUEZ</t>
  </si>
  <si>
    <t>RAMON BECH</t>
  </si>
  <si>
    <t>JOSEP CALDERÓ</t>
  </si>
  <si>
    <t>JOAN LLOBERA</t>
  </si>
  <si>
    <t>JESÚS CARBONELL</t>
  </si>
  <si>
    <t>RAMONA CITOLER</t>
  </si>
  <si>
    <t>SEVERINA LORENZO</t>
  </si>
  <si>
    <t>MIQUEL TEIXINÉ</t>
  </si>
  <si>
    <t>JEAN P. PETIT</t>
  </si>
  <si>
    <t>JOSEP ROIGÉ S.</t>
  </si>
  <si>
    <t>RAMONA VILA</t>
  </si>
  <si>
    <t>TERE TRILLA</t>
  </si>
  <si>
    <t>NEUS MARTÍNEZ</t>
  </si>
  <si>
    <t>ANDREU SALVIA</t>
  </si>
  <si>
    <t>JOSEP CAPDEVILA</t>
  </si>
  <si>
    <t>ANTONI VALLS</t>
  </si>
  <si>
    <t>EDUALDO TORRES</t>
  </si>
  <si>
    <t>JOSEP MAGRÍ</t>
  </si>
  <si>
    <t>JOSEP GUERRERO</t>
  </si>
  <si>
    <t>ÀNGEL ALMODÓVAR</t>
  </si>
  <si>
    <t>JOSEP RIBES</t>
  </si>
  <si>
    <t>JOSEP M. TILLÓ</t>
  </si>
  <si>
    <t>ALEXIS BONET</t>
  </si>
  <si>
    <t>JOSEP LONCA</t>
  </si>
  <si>
    <t>FRANCESC BELLET</t>
  </si>
  <si>
    <t>AGUSTÍ PASTÓ</t>
  </si>
  <si>
    <t>MIQUEL TRIBÓ</t>
  </si>
  <si>
    <t>CARMEN MURIEL</t>
  </si>
  <si>
    <t>JUAN MARTÍNEZ</t>
  </si>
  <si>
    <t>EFREN GARCÍA</t>
  </si>
  <si>
    <t>XAVIER OLIVARES</t>
  </si>
  <si>
    <t>ROBERT VISA</t>
  </si>
  <si>
    <t>ALBERT BERENGUERAS</t>
  </si>
  <si>
    <t>ANTÒNIA SORIA</t>
  </si>
  <si>
    <t>MODEST COLOMINA</t>
  </si>
  <si>
    <t>SERGI FORTUNY</t>
  </si>
  <si>
    <t>JORDI FORTUNY</t>
  </si>
  <si>
    <t>ROBERT DAVIU</t>
  </si>
  <si>
    <t>PAQUITA CLUA</t>
  </si>
  <si>
    <t>M. ROSA CAMATS</t>
  </si>
  <si>
    <t>NEUS BALSELLS</t>
  </si>
  <si>
    <t>TERESA TORRES</t>
  </si>
  <si>
    <t>JOAQUIM LLARDEM</t>
  </si>
  <si>
    <t>JORDI PALOU</t>
  </si>
  <si>
    <t>JOSEP MARSÀ</t>
  </si>
  <si>
    <t>ANTONI ESTEVE</t>
  </si>
  <si>
    <t>FRANCESC ESTEVE</t>
  </si>
  <si>
    <t>JOAN CAMPÀ</t>
  </si>
  <si>
    <t>JOSEP CAMPABADAL</t>
  </si>
  <si>
    <t>ESTER ESTEVE</t>
  </si>
  <si>
    <t>IVAN TROTA</t>
  </si>
  <si>
    <t>ROSA ARNAU</t>
  </si>
  <si>
    <t>GONÇAL BLAYA</t>
  </si>
  <si>
    <t>M. ANGELS ESPADA</t>
  </si>
  <si>
    <t>ARMENGOL FONTANET</t>
  </si>
  <si>
    <t>JOSÉ SUÁREZ</t>
  </si>
  <si>
    <t>JOAN RIBERA</t>
  </si>
  <si>
    <t>MIQUEL CASAS</t>
  </si>
  <si>
    <t>JESUS BABIÀ</t>
  </si>
  <si>
    <t>JOSEP QUEROL</t>
  </si>
  <si>
    <t>XAVIER PEDRÓS</t>
  </si>
  <si>
    <t>JOSEP MONFÀ</t>
  </si>
  <si>
    <t>ANGELINA ARIACA</t>
  </si>
  <si>
    <t>TOMAS ROVIRA</t>
  </si>
  <si>
    <t>JOSEP BARGUÉS</t>
  </si>
  <si>
    <t>JOSEP BALAGUÉ P.</t>
  </si>
  <si>
    <t>JOSEP BALAGUÉ B.</t>
  </si>
  <si>
    <t>JAUME CODINA</t>
  </si>
  <si>
    <t>RAMON PONS</t>
  </si>
  <si>
    <t>ANTONIO SOLÉ C.</t>
  </si>
  <si>
    <t>NARCÍS CISQUELLA</t>
  </si>
  <si>
    <t>ELISABET LLORETA</t>
  </si>
  <si>
    <t>LOLI SERRANO</t>
  </si>
  <si>
    <t>SALVADOR CALL</t>
  </si>
  <si>
    <t>SERGI RODRIGO</t>
  </si>
  <si>
    <t>JAUME RODRIGO</t>
  </si>
  <si>
    <t>JOAN PEDRÓS</t>
  </si>
  <si>
    <t>JOAN CANET</t>
  </si>
  <si>
    <t>JOSEP RIASOL</t>
  </si>
  <si>
    <t>XAVIER COMA</t>
  </si>
  <si>
    <t>JOSEP OLIVA</t>
  </si>
  <si>
    <t>PERE FARELL</t>
  </si>
  <si>
    <t>GABRIEL LLORETA</t>
  </si>
  <si>
    <t>IOAN S. PRECUP</t>
  </si>
  <si>
    <t>PERE PEDROL</t>
  </si>
  <si>
    <t>JAUME PASCUAL</t>
  </si>
  <si>
    <t>JOSEP SELLART</t>
  </si>
  <si>
    <t>JOSEP CARULLA</t>
  </si>
  <si>
    <t>JOAN BOSCH</t>
  </si>
  <si>
    <t>MANEL MOYA</t>
  </si>
  <si>
    <t>MAGÍ PONS</t>
  </si>
  <si>
    <t>ANTONI SOLÉ G.</t>
  </si>
  <si>
    <t>ANTONI FRANQUESA</t>
  </si>
  <si>
    <t>JULIO DÍAZ</t>
  </si>
  <si>
    <t>TERESA SALA</t>
  </si>
  <si>
    <t>ANTONI SÁNCHEZ D.</t>
  </si>
  <si>
    <t>ANTONI SÁNCHEZ C.</t>
  </si>
  <si>
    <t>MIQUEL MÁRQUEZ</t>
  </si>
  <si>
    <t>JOSEP LÓPEZ</t>
  </si>
  <si>
    <t>TOMÀS CORNELLÀ</t>
  </si>
  <si>
    <t>ANTONIO PUEYO</t>
  </si>
  <si>
    <t>PEDRO MARTÍNEZ</t>
  </si>
  <si>
    <t>ANTÒNIA MALÉ</t>
  </si>
  <si>
    <t>CARME COLELL</t>
  </si>
  <si>
    <t>JOSEP COMA</t>
  </si>
  <si>
    <t>VICENTA BARRACHINA</t>
  </si>
  <si>
    <t>JOSEP M. VILALTA</t>
  </si>
  <si>
    <t>ROSER ENRICH</t>
  </si>
  <si>
    <t>JOSEP PORTA</t>
  </si>
  <si>
    <t>VÍCTOR SENTAÑES</t>
  </si>
  <si>
    <t>PERE GINÉ</t>
  </si>
  <si>
    <t>J. MIGUEL ARANDA</t>
  </si>
  <si>
    <t>ARNAU FARRÉ</t>
  </si>
  <si>
    <t>M. DEL MAR PÉREZ</t>
  </si>
  <si>
    <t>RAMON ROCA</t>
  </si>
  <si>
    <t>JORDI PORTA</t>
  </si>
  <si>
    <t>LOURDES ESTEVE</t>
  </si>
  <si>
    <t>MARTÍ NABAU</t>
  </si>
  <si>
    <t>JOHAN S. VALLES</t>
  </si>
  <si>
    <t>FLORIN BUCSA</t>
  </si>
  <si>
    <t>DANIEL CASTELLÓ</t>
  </si>
  <si>
    <t>JOAN GALLEGO</t>
  </si>
  <si>
    <t>JOSEP SALAT</t>
  </si>
  <si>
    <t>PERE FONS</t>
  </si>
  <si>
    <t>LLUÍS GALINDO</t>
  </si>
  <si>
    <t>HAMID HAMLA</t>
  </si>
  <si>
    <t>ROBERTO FREIXAS</t>
  </si>
  <si>
    <t>MANUEL CAPDEVILA</t>
  </si>
  <si>
    <t>JOSEP SANTAEULARIA</t>
  </si>
  <si>
    <t>JOAN VIDAL</t>
  </si>
  <si>
    <t>PLÁCIDO FUENTES</t>
  </si>
  <si>
    <t>SALVADOR PRATS</t>
  </si>
  <si>
    <t>MIQUEL HUGUET</t>
  </si>
  <si>
    <t>IVAN RIPOLL</t>
  </si>
  <si>
    <t>NOUREDDINE BOUDJEMA</t>
  </si>
  <si>
    <t>ROSA GALAN</t>
  </si>
  <si>
    <t>CARMELO PLAZA</t>
  </si>
  <si>
    <t>CARME TORRALBA</t>
  </si>
  <si>
    <t>JAUME PORTA</t>
  </si>
  <si>
    <t>ANGEL ARAUZ</t>
  </si>
  <si>
    <t>JAUME LLOVERA</t>
  </si>
  <si>
    <t>DRISSA FANE</t>
  </si>
  <si>
    <t>DAVID LARGO</t>
  </si>
  <si>
    <t>ALINA GONZÁLEZ</t>
  </si>
  <si>
    <t>ANTONI TELL</t>
  </si>
  <si>
    <t>JUANJO MARTÍNEZ</t>
  </si>
  <si>
    <t>J</t>
  </si>
  <si>
    <t>JOSEP CASTRO</t>
  </si>
  <si>
    <t>MERCÈ SAUC</t>
  </si>
  <si>
    <t>MANOLO SOLÉ B.</t>
  </si>
  <si>
    <t>PERE J. FORCADA</t>
  </si>
  <si>
    <t>X</t>
  </si>
  <si>
    <t>J. PEDRO LUCHA</t>
  </si>
  <si>
    <t>VENTURA BALIELLAS</t>
  </si>
  <si>
    <t>JOSÉ A. TORÉS</t>
  </si>
  <si>
    <t>JUAN J. RUÍZ M.</t>
  </si>
  <si>
    <t>JOAQUIM MATEO</t>
  </si>
  <si>
    <t>JOSEP M. MIRÓ</t>
  </si>
  <si>
    <t>VICENÇ LLOVERA</t>
  </si>
  <si>
    <t>PERE IGNACI</t>
  </si>
  <si>
    <t>RAMON GIRIBET</t>
  </si>
  <si>
    <t>CARME LLOBERA</t>
  </si>
  <si>
    <t>S. SORIN ARION</t>
  </si>
  <si>
    <t>HAMMADI ABDERRAZAK</t>
  </si>
  <si>
    <t>JAUME MONTANÉ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</si>
</sst>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0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customWidth="1"/>
    <col min="2" max="2" width="2.140625" style="1" bestFit="1" customWidth="1"/>
    <col min="3" max="3" width="6.8515625" style="0" bestFit="1" customWidth="1"/>
    <col min="4" max="4" width="27.28125" style="0" bestFit="1" customWidth="1"/>
    <col min="5" max="5" width="16.140625" style="0" bestFit="1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1406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25" width="4.00390625" style="0" hidden="1" customWidth="1"/>
    <col min="26" max="26" width="4.140625" style="0" hidden="1" customWidth="1"/>
    <col min="27" max="49" width="4.00390625" style="0" hidden="1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00390625" style="1" bestFit="1" customWidth="1"/>
    <col min="54" max="54" width="11.140625" style="1" bestFit="1" customWidth="1"/>
  </cols>
  <sheetData>
    <row r="1" spans="3:52" ht="12.75">
      <c r="C1" s="2" t="s">
        <v>14</v>
      </c>
      <c r="D1" s="2"/>
      <c r="E1" s="2" t="s">
        <v>13</v>
      </c>
      <c r="F1" s="2"/>
      <c r="AZ1" s="16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3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5605</v>
      </c>
      <c r="D4" s="6" t="s">
        <v>750</v>
      </c>
      <c r="E4" s="6" t="s">
        <v>31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>
        <v>90</v>
      </c>
      <c r="S4" s="5">
        <v>9</v>
      </c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>SUM(F4,H4,J4,L4,N4,P4,R4,T4,V4,X4,Z4,AB4,AD4,AF4,AH4,AJ4,AL4,AN4,AP4,AR4,AT4,AV4)</f>
        <v>90</v>
      </c>
      <c r="AY4" s="7">
        <f>AX4/AZ4</f>
        <v>90</v>
      </c>
      <c r="AZ4" s="8">
        <f>COUNT(F4,H4,J4,L4,N4,P4,R4,T4,V4,X4,Z4,AB4,AD4,AF4,AH4,AJ4,AL4,AN4,AP4,AR4,AT4,AV4)</f>
        <v>1</v>
      </c>
      <c r="BA4" s="8">
        <f>SUM(G4,I4,K4,M4,O4,Q4,S4,U4,W4,Y4,AA4,AC4,AE4,AG4,AI4,AK4,AM4,AO4,AQ4,AS4,AU4,AW4)</f>
        <v>9</v>
      </c>
      <c r="BB4" s="9">
        <f>AX4/AZ4</f>
        <v>90</v>
      </c>
    </row>
    <row r="5" spans="1:56" ht="12.75">
      <c r="A5" s="5">
        <v>2</v>
      </c>
      <c r="B5" s="5"/>
      <c r="C5" s="6">
        <v>2525</v>
      </c>
      <c r="D5" s="6" t="s">
        <v>88</v>
      </c>
      <c r="E5" s="6" t="s">
        <v>33</v>
      </c>
      <c r="F5" s="6">
        <v>74</v>
      </c>
      <c r="G5" s="6">
        <v>6</v>
      </c>
      <c r="H5" s="6">
        <v>82</v>
      </c>
      <c r="I5" s="6">
        <v>7</v>
      </c>
      <c r="J5" s="6">
        <v>86</v>
      </c>
      <c r="K5" s="6">
        <v>8</v>
      </c>
      <c r="L5" s="6">
        <v>78</v>
      </c>
      <c r="M5" s="6">
        <v>6</v>
      </c>
      <c r="N5" s="6">
        <v>72</v>
      </c>
      <c r="O5" s="6">
        <v>5</v>
      </c>
      <c r="P5" s="6">
        <v>86</v>
      </c>
      <c r="Q5" s="6">
        <v>8</v>
      </c>
      <c r="R5" s="5">
        <v>90</v>
      </c>
      <c r="S5" s="5">
        <v>9</v>
      </c>
      <c r="T5" s="5">
        <v>76</v>
      </c>
      <c r="U5" s="5">
        <v>6</v>
      </c>
      <c r="V5" s="6">
        <v>90</v>
      </c>
      <c r="W5" s="6">
        <v>9</v>
      </c>
      <c r="X5" s="6">
        <v>78</v>
      </c>
      <c r="Y5" s="6">
        <v>6</v>
      </c>
      <c r="Z5" s="6">
        <v>74</v>
      </c>
      <c r="AA5" s="6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>SUM(F5,H5,J5,L5,N5,P5,R5,T5,V5,X5,Z5,AB5,AD5,AF5,AH5,AJ5,AL5,AN5,AP5,AR5,AT5,AV5)</f>
        <v>886</v>
      </c>
      <c r="AY5" s="7">
        <f>AX5/AZ5</f>
        <v>80.54545454545455</v>
      </c>
      <c r="AZ5" s="8">
        <f>COUNT(F5,H5,J5,L5,N5,P5,R5,T5,V5,X5,Z5,AB5,AD5,AF5,AH5,AJ5,AL5,AN5,AP5,AR5,AT5,AV5)</f>
        <v>11</v>
      </c>
      <c r="BA5" s="8">
        <f aca="true" t="shared" si="0" ref="BA4:BA22">SUM(G5,I5,K5,M5,O5,Q5,S5,U5,W5,Y5,AA5,AC5,AE5,AG5,AI5,AK5,AM5,AO5,AQ5,AS5,AU5,AW5)</f>
        <v>75</v>
      </c>
      <c r="BB5" s="9">
        <f>AX5/AZ5</f>
        <v>80.54545454545455</v>
      </c>
      <c r="BD5" s="19"/>
    </row>
    <row r="6" spans="1:54" ht="12.75">
      <c r="A6" s="5">
        <v>3</v>
      </c>
      <c r="B6" s="5"/>
      <c r="C6" s="6">
        <v>352</v>
      </c>
      <c r="D6" s="6" t="s">
        <v>154</v>
      </c>
      <c r="E6" s="6" t="s">
        <v>31</v>
      </c>
      <c r="F6" s="6">
        <v>78</v>
      </c>
      <c r="G6" s="6">
        <v>7</v>
      </c>
      <c r="H6" s="6">
        <v>80</v>
      </c>
      <c r="I6" s="6">
        <v>7</v>
      </c>
      <c r="J6" s="6">
        <v>68</v>
      </c>
      <c r="K6" s="6">
        <v>4</v>
      </c>
      <c r="L6" s="6">
        <v>73</v>
      </c>
      <c r="M6" s="6">
        <v>6</v>
      </c>
      <c r="N6" s="6">
        <v>74</v>
      </c>
      <c r="O6" s="6">
        <v>6</v>
      </c>
      <c r="P6" s="6">
        <v>82</v>
      </c>
      <c r="Q6" s="6">
        <v>7</v>
      </c>
      <c r="R6" s="5">
        <v>80</v>
      </c>
      <c r="S6" s="5">
        <v>7</v>
      </c>
      <c r="T6" s="5">
        <v>86</v>
      </c>
      <c r="U6" s="5">
        <v>8</v>
      </c>
      <c r="V6" s="6">
        <v>86</v>
      </c>
      <c r="W6" s="6">
        <v>8</v>
      </c>
      <c r="X6" s="6">
        <v>86</v>
      </c>
      <c r="Y6" s="6">
        <v>8</v>
      </c>
      <c r="Z6" s="6">
        <v>82</v>
      </c>
      <c r="AA6" s="6">
        <v>7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>SUM(F6,H6,J6,L6,N6,P6,R6,T6,V6,X6,Z6,AB6,AD6,AF6,AH6,AJ6,AL6,AN6,AP6,AR6,AT6,AV6)</f>
        <v>875</v>
      </c>
      <c r="AY6" s="7">
        <f>AX6/AZ6</f>
        <v>79.54545454545455</v>
      </c>
      <c r="AZ6" s="8">
        <f>COUNT(F6,H6,J6,L6,N6,P6,R6,T6,V6,X6,Z6,AB6,AD6,AF6,AH6,AJ6,AL6,AN6,AP6,AR6,AT6,AV6)</f>
        <v>11</v>
      </c>
      <c r="BA6" s="8">
        <f>SUM(G6,I6,K6,M6,O6,Q6,S6,U6,W6,Y6,AA6,AC6,AE6,AG6,AI6,AK6,AM6,AO6,AQ6,AS6,AU6,AW6)</f>
        <v>75</v>
      </c>
      <c r="BB6" s="9">
        <f>AX6/AZ6</f>
        <v>79.54545454545455</v>
      </c>
    </row>
    <row r="7" spans="1:54" ht="12.75">
      <c r="A7" s="5">
        <v>4</v>
      </c>
      <c r="B7" s="5"/>
      <c r="C7" s="6">
        <v>765</v>
      </c>
      <c r="D7" s="6" t="s">
        <v>112</v>
      </c>
      <c r="E7" s="6" t="s">
        <v>25</v>
      </c>
      <c r="F7" s="6">
        <v>76</v>
      </c>
      <c r="G7" s="6">
        <v>6</v>
      </c>
      <c r="H7" s="6">
        <v>79</v>
      </c>
      <c r="I7" s="6">
        <v>7</v>
      </c>
      <c r="J7" s="6">
        <v>76</v>
      </c>
      <c r="K7" s="6">
        <v>6</v>
      </c>
      <c r="L7" s="6">
        <v>78</v>
      </c>
      <c r="M7" s="6">
        <v>7</v>
      </c>
      <c r="N7" s="6">
        <v>76</v>
      </c>
      <c r="O7" s="6">
        <v>6</v>
      </c>
      <c r="P7" s="6">
        <v>76</v>
      </c>
      <c r="Q7" s="6">
        <v>6</v>
      </c>
      <c r="R7" s="5">
        <v>90</v>
      </c>
      <c r="S7" s="5">
        <v>9</v>
      </c>
      <c r="T7" s="5">
        <v>80</v>
      </c>
      <c r="U7" s="5">
        <v>7</v>
      </c>
      <c r="V7" s="6"/>
      <c r="W7" s="6"/>
      <c r="X7" s="6">
        <v>75</v>
      </c>
      <c r="Y7" s="6">
        <v>6</v>
      </c>
      <c r="Z7" s="6">
        <v>80</v>
      </c>
      <c r="AA7" s="6">
        <v>7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>SUM(F7,H7,J7,L7,N7,P7,R7,T7,V7,X7,Z7,AB7,AD7,AF7,AH7,AJ7,AL7,AN7,AP7,AR7,AT7,AV7)</f>
        <v>786</v>
      </c>
      <c r="AY7" s="7">
        <f>AX7/AZ7</f>
        <v>78.6</v>
      </c>
      <c r="AZ7" s="8">
        <f>COUNT(F7,H7,J7,L7,N7,P7,R7,T7,V7,X7,Z7,AB7,AD7,AF7,AH7,AJ7,AL7,AN7,AP7,AR7,AT7,AV7)</f>
        <v>10</v>
      </c>
      <c r="BA7" s="8">
        <f t="shared" si="0"/>
        <v>67</v>
      </c>
      <c r="BB7" s="9">
        <f>AX7/AZ7</f>
        <v>78.6</v>
      </c>
    </row>
    <row r="8" spans="1:54" ht="12.75">
      <c r="A8" s="5">
        <v>5</v>
      </c>
      <c r="B8" s="5"/>
      <c r="C8" s="6">
        <v>645</v>
      </c>
      <c r="D8" s="6" t="s">
        <v>586</v>
      </c>
      <c r="E8" s="6" t="s">
        <v>25</v>
      </c>
      <c r="F8" s="6"/>
      <c r="G8" s="6"/>
      <c r="H8" s="6">
        <v>74</v>
      </c>
      <c r="I8" s="6">
        <v>6</v>
      </c>
      <c r="J8" s="6">
        <v>80</v>
      </c>
      <c r="K8" s="6">
        <v>7</v>
      </c>
      <c r="L8" s="6">
        <v>70</v>
      </c>
      <c r="M8" s="6">
        <v>5</v>
      </c>
      <c r="N8" s="6">
        <v>76</v>
      </c>
      <c r="O8" s="6">
        <v>6</v>
      </c>
      <c r="P8" s="6">
        <v>86</v>
      </c>
      <c r="Q8" s="6">
        <v>8</v>
      </c>
      <c r="R8" s="5">
        <v>80</v>
      </c>
      <c r="S8" s="5">
        <v>7</v>
      </c>
      <c r="T8" s="5">
        <v>86</v>
      </c>
      <c r="U8" s="5">
        <v>8</v>
      </c>
      <c r="V8" s="6">
        <v>72</v>
      </c>
      <c r="W8" s="6">
        <v>5</v>
      </c>
      <c r="X8" s="6">
        <v>70</v>
      </c>
      <c r="Y8" s="6">
        <v>5</v>
      </c>
      <c r="Z8" s="6">
        <v>78</v>
      </c>
      <c r="AA8" s="6">
        <v>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>SUM(F8,H8,J8,L8,N8,P8,R8,T8,V8,X8,Z8,AB8,AD8,AF8,AH8,AJ8,AL8,AN8,AP8,AR8,AT8,AV8)</f>
        <v>772</v>
      </c>
      <c r="AY8" s="7">
        <f>AX8/AZ8</f>
        <v>77.2</v>
      </c>
      <c r="AZ8" s="8">
        <f>COUNT(F8,H8,J8,L8,N8,P8,R8,T8,V8,X8,Z8,AB8,AD8,AF8,AH8,AJ8,AL8,AN8,AP8,AR8,AT8,AV8)</f>
        <v>10</v>
      </c>
      <c r="BA8" s="8">
        <f t="shared" si="0"/>
        <v>63</v>
      </c>
      <c r="BB8" s="9">
        <f>AX8/AZ8</f>
        <v>77.2</v>
      </c>
    </row>
    <row r="9" spans="1:54" ht="12.75">
      <c r="A9" s="5">
        <v>6</v>
      </c>
      <c r="B9" s="5"/>
      <c r="C9" s="6">
        <v>4772</v>
      </c>
      <c r="D9" s="6" t="s">
        <v>109</v>
      </c>
      <c r="E9" s="6" t="s">
        <v>25</v>
      </c>
      <c r="F9" s="6">
        <v>75</v>
      </c>
      <c r="G9" s="6">
        <v>6</v>
      </c>
      <c r="H9" s="6">
        <v>76</v>
      </c>
      <c r="I9" s="6">
        <v>6</v>
      </c>
      <c r="J9" s="6">
        <v>79</v>
      </c>
      <c r="K9" s="6">
        <v>7</v>
      </c>
      <c r="L9" s="6">
        <v>82</v>
      </c>
      <c r="M9" s="6">
        <v>7</v>
      </c>
      <c r="N9" s="6">
        <v>76</v>
      </c>
      <c r="O9" s="6">
        <v>6</v>
      </c>
      <c r="P9" s="6">
        <v>76</v>
      </c>
      <c r="Q9" s="6">
        <v>6</v>
      </c>
      <c r="R9" s="5">
        <v>83</v>
      </c>
      <c r="S9" s="5">
        <v>8</v>
      </c>
      <c r="T9" s="5"/>
      <c r="U9" s="5"/>
      <c r="V9" s="6">
        <v>66</v>
      </c>
      <c r="W9" s="6">
        <v>4</v>
      </c>
      <c r="X9" s="6">
        <v>74</v>
      </c>
      <c r="Y9" s="6">
        <v>5</v>
      </c>
      <c r="Z9" s="6">
        <v>82</v>
      </c>
      <c r="AA9" s="6">
        <v>7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>SUM(F9,H9,J9,L9,N9,P9,R9,T9,V9,X9,Z9,AB9,AD9,AF9,AH9,AJ9,AL9,AN9,AP9,AR9,AT9,AV9)</f>
        <v>769</v>
      </c>
      <c r="AY9" s="7">
        <f>AX9/AZ9</f>
        <v>76.9</v>
      </c>
      <c r="AZ9" s="8">
        <f>COUNT(F9,H9,J9,L9,N9,P9,R9,T9,V9,X9,Z9,AB9,AD9,AF9,AH9,AJ9,AL9,AN9,AP9,AR9,AT9,AV9)</f>
        <v>10</v>
      </c>
      <c r="BA9" s="8">
        <f t="shared" si="0"/>
        <v>62</v>
      </c>
      <c r="BB9" s="9">
        <f>AX9/AZ9</f>
        <v>76.9</v>
      </c>
    </row>
    <row r="10" spans="1:54" ht="12.75">
      <c r="A10" s="5">
        <v>7</v>
      </c>
      <c r="B10" s="5"/>
      <c r="C10" s="6">
        <v>3631</v>
      </c>
      <c r="D10" s="6" t="s">
        <v>115</v>
      </c>
      <c r="E10" s="6" t="s">
        <v>25</v>
      </c>
      <c r="F10" s="6">
        <v>82</v>
      </c>
      <c r="G10" s="6">
        <v>7</v>
      </c>
      <c r="H10" s="6">
        <v>72</v>
      </c>
      <c r="I10" s="6">
        <v>5</v>
      </c>
      <c r="J10" s="6"/>
      <c r="K10" s="6"/>
      <c r="L10" s="6"/>
      <c r="M10" s="6"/>
      <c r="N10" s="6"/>
      <c r="O10" s="6"/>
      <c r="P10" s="6">
        <v>76</v>
      </c>
      <c r="Q10" s="6">
        <v>6</v>
      </c>
      <c r="R10" s="5"/>
      <c r="S10" s="5"/>
      <c r="T10" s="5"/>
      <c r="U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>SUM(F10,H10,J10,L10,N10,P10,R10,T10,V10,X10,Z10,AB10,AD10,AF10,AH10,AJ10,AL10,AN10,AP10,AR10,AT10,AV10)</f>
        <v>230</v>
      </c>
      <c r="AY10" s="7">
        <f>AX10/AZ10</f>
        <v>76.66666666666667</v>
      </c>
      <c r="AZ10" s="8">
        <f>COUNT(F10,H10,J10,L10,N10,P10,R10,T10,V10,X10,Z10,AB10,AD10,AF10,AH10,AJ10,AL10,AN10,AP10,AR10,AT10,AV10)</f>
        <v>3</v>
      </c>
      <c r="BA10" s="8">
        <f t="shared" si="0"/>
        <v>18</v>
      </c>
      <c r="BB10" s="9">
        <f>AX10/AZ10</f>
        <v>76.66666666666667</v>
      </c>
    </row>
    <row r="11" spans="1:54" ht="12.75">
      <c r="A11" s="5">
        <v>8</v>
      </c>
      <c r="B11" s="5"/>
      <c r="C11" s="6">
        <v>3361</v>
      </c>
      <c r="D11" s="6" t="s">
        <v>123</v>
      </c>
      <c r="E11" s="6" t="s">
        <v>29</v>
      </c>
      <c r="F11" s="6">
        <v>62</v>
      </c>
      <c r="G11" s="6">
        <v>3</v>
      </c>
      <c r="H11" s="6"/>
      <c r="I11" s="6"/>
      <c r="J11" s="6">
        <v>84</v>
      </c>
      <c r="K11" s="6">
        <v>8</v>
      </c>
      <c r="L11" s="6">
        <v>69</v>
      </c>
      <c r="M11" s="6">
        <v>5</v>
      </c>
      <c r="N11" s="6">
        <v>84</v>
      </c>
      <c r="O11" s="6">
        <v>8</v>
      </c>
      <c r="P11" s="6">
        <v>74</v>
      </c>
      <c r="Q11" s="6">
        <v>5</v>
      </c>
      <c r="R11" s="5">
        <v>66</v>
      </c>
      <c r="S11" s="5">
        <v>4</v>
      </c>
      <c r="T11" s="5">
        <v>74</v>
      </c>
      <c r="U11" s="5">
        <v>5</v>
      </c>
      <c r="V11" s="6">
        <v>82</v>
      </c>
      <c r="W11" s="6">
        <v>7</v>
      </c>
      <c r="X11" s="6">
        <v>78</v>
      </c>
      <c r="Y11" s="6">
        <v>6</v>
      </c>
      <c r="Z11" s="6">
        <v>90</v>
      </c>
      <c r="AA11" s="6">
        <v>9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>SUM(F11,H11,J11,L11,N11,P11,R11,T11,V11,X11,Z11,AB11,AD11,AF11,AH11,AJ11,AL11,AN11,AP11,AR11,AT11,AV11)</f>
        <v>763</v>
      </c>
      <c r="AY11" s="7">
        <f>AX11/AZ11</f>
        <v>76.3</v>
      </c>
      <c r="AZ11" s="8">
        <f>COUNT(F11,H11,J11,L11,N11,P11,R11,T11,V11,X11,Z11,AB11,AD11,AF11,AH11,AJ11,AL11,AN11,AP11,AR11,AT11,AV11)</f>
        <v>10</v>
      </c>
      <c r="BA11" s="8">
        <f t="shared" si="0"/>
        <v>60</v>
      </c>
      <c r="BB11" s="9">
        <f>AX11/AZ11</f>
        <v>76.3</v>
      </c>
    </row>
    <row r="12" spans="1:54" ht="12.75">
      <c r="A12" s="5">
        <v>9</v>
      </c>
      <c r="B12" s="5"/>
      <c r="C12" s="6">
        <v>2070</v>
      </c>
      <c r="D12" s="6" t="s">
        <v>146</v>
      </c>
      <c r="E12" s="6" t="s">
        <v>23</v>
      </c>
      <c r="F12" s="6">
        <v>72</v>
      </c>
      <c r="G12" s="6">
        <v>5</v>
      </c>
      <c r="H12" s="6">
        <v>86</v>
      </c>
      <c r="I12" s="6">
        <v>8</v>
      </c>
      <c r="J12" s="6">
        <v>67</v>
      </c>
      <c r="K12" s="6">
        <v>4</v>
      </c>
      <c r="L12" s="6">
        <v>86</v>
      </c>
      <c r="M12" s="6">
        <v>8</v>
      </c>
      <c r="N12" s="6">
        <v>70</v>
      </c>
      <c r="O12" s="6">
        <v>4</v>
      </c>
      <c r="P12" s="6"/>
      <c r="Q12" s="6"/>
      <c r="R12" s="5">
        <v>78</v>
      </c>
      <c r="S12" s="5">
        <v>6</v>
      </c>
      <c r="T12" s="5">
        <v>74</v>
      </c>
      <c r="U12" s="5">
        <v>6</v>
      </c>
      <c r="V12" s="6">
        <v>86</v>
      </c>
      <c r="W12" s="6">
        <v>8</v>
      </c>
      <c r="X12" s="6">
        <v>72</v>
      </c>
      <c r="Y12" s="6">
        <v>5</v>
      </c>
      <c r="Z12" s="6">
        <v>72</v>
      </c>
      <c r="AA12" s="6">
        <v>5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>SUM(F12,H12,J12,L12,N12,P12,R12,T12,V12,X12,Z12,AB12,AD12,AF12,AH12,AJ12,AL12,AN12,AP12,AR12,AT12,AV12)</f>
        <v>763</v>
      </c>
      <c r="AY12" s="7">
        <f>AX12/AZ12</f>
        <v>76.3</v>
      </c>
      <c r="AZ12" s="8">
        <f>COUNT(F12,H12,J12,L12,N12,P12,R12,T12,V12,X12,Z12,AB12,AD12,AF12,AH12,AJ12,AL12,AN12,AP12,AR12,AT12,AV12)</f>
        <v>10</v>
      </c>
      <c r="BA12" s="8">
        <f t="shared" si="0"/>
        <v>59</v>
      </c>
      <c r="BB12" s="9">
        <f>AX12/AZ12</f>
        <v>76.3</v>
      </c>
    </row>
    <row r="13" spans="1:54" ht="12.75">
      <c r="A13" s="5">
        <v>10</v>
      </c>
      <c r="B13" s="5"/>
      <c r="C13" s="6">
        <v>1229</v>
      </c>
      <c r="D13" s="6" t="s">
        <v>142</v>
      </c>
      <c r="E13" s="6" t="s">
        <v>23</v>
      </c>
      <c r="F13" s="6">
        <v>82</v>
      </c>
      <c r="G13" s="6">
        <v>7</v>
      </c>
      <c r="H13" s="6">
        <v>86</v>
      </c>
      <c r="I13" s="6">
        <v>8</v>
      </c>
      <c r="J13" s="6">
        <v>70</v>
      </c>
      <c r="K13" s="6">
        <v>4</v>
      </c>
      <c r="L13" s="6">
        <v>76</v>
      </c>
      <c r="M13" s="6">
        <v>6</v>
      </c>
      <c r="N13" s="6">
        <v>66</v>
      </c>
      <c r="O13" s="6">
        <v>4</v>
      </c>
      <c r="P13" s="6"/>
      <c r="Q13" s="6"/>
      <c r="R13" s="5">
        <v>76</v>
      </c>
      <c r="S13" s="5">
        <v>6</v>
      </c>
      <c r="T13" s="5">
        <v>78</v>
      </c>
      <c r="U13" s="5">
        <v>6</v>
      </c>
      <c r="V13" s="6">
        <v>70</v>
      </c>
      <c r="W13" s="6">
        <v>5</v>
      </c>
      <c r="X13" s="6">
        <v>72</v>
      </c>
      <c r="Y13" s="6">
        <v>5</v>
      </c>
      <c r="Z13" s="6">
        <v>82</v>
      </c>
      <c r="AA13" s="6">
        <v>7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>SUM(F13,H13,J13,L13,N13,P13,R13,T13,V13,X13,Z13,AB13,AD13,AF13,AH13,AJ13,AL13,AN13,AP13,AR13,AT13,AV13)</f>
        <v>758</v>
      </c>
      <c r="AY13" s="7">
        <f>AX13/AZ13</f>
        <v>75.8</v>
      </c>
      <c r="AZ13" s="8">
        <f>COUNT(F13,H13,J13,L13,N13,P13,R13,T13,V13,X13,Z13,AB13,AD13,AF13,AH13,AJ13,AL13,AN13,AP13,AR13,AT13,AV13)</f>
        <v>10</v>
      </c>
      <c r="BA13" s="8">
        <f t="shared" si="0"/>
        <v>58</v>
      </c>
      <c r="BB13" s="9">
        <f>AX13/AZ13</f>
        <v>75.8</v>
      </c>
    </row>
    <row r="14" spans="1:54" ht="12.75">
      <c r="A14" s="5">
        <v>11</v>
      </c>
      <c r="B14" s="5"/>
      <c r="C14" s="6">
        <v>597</v>
      </c>
      <c r="D14" s="6" t="s">
        <v>584</v>
      </c>
      <c r="E14" s="6" t="s">
        <v>28</v>
      </c>
      <c r="F14" s="6"/>
      <c r="G14" s="6"/>
      <c r="H14" s="6">
        <v>80</v>
      </c>
      <c r="I14" s="6">
        <v>7</v>
      </c>
      <c r="J14" s="6">
        <v>70</v>
      </c>
      <c r="K14" s="6">
        <v>5</v>
      </c>
      <c r="L14" s="6">
        <v>77</v>
      </c>
      <c r="M14" s="6">
        <v>7</v>
      </c>
      <c r="N14" s="6"/>
      <c r="O14" s="6"/>
      <c r="P14" s="6"/>
      <c r="Q14" s="6"/>
      <c r="R14" s="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>SUM(F14,H14,J14,L14,N14,P14,R14,T14,V14,X14,Z14,AB14,AD14,AF14,AH14,AJ14,AL14,AN14,AP14,AR14,AT14,AV14)</f>
        <v>227</v>
      </c>
      <c r="AY14" s="7">
        <f>AX14/AZ14</f>
        <v>75.66666666666667</v>
      </c>
      <c r="AZ14" s="8">
        <f>COUNT(F14,H14,J14,L14,N14,P14,R14,T14,V14,X14,Z14,AB14,AD14,AF14,AH14,AJ14,AL14,AN14,AP14,AR14,AT14,AV14)</f>
        <v>3</v>
      </c>
      <c r="BA14" s="8">
        <f t="shared" si="0"/>
        <v>19</v>
      </c>
      <c r="BB14" s="9">
        <f>AX14/AZ14</f>
        <v>75.66666666666667</v>
      </c>
    </row>
    <row r="15" spans="1:54" ht="12.75">
      <c r="A15" s="5">
        <v>12</v>
      </c>
      <c r="B15" s="5"/>
      <c r="C15" s="6">
        <v>2286</v>
      </c>
      <c r="D15" s="6" t="s">
        <v>124</v>
      </c>
      <c r="E15" s="6" t="s">
        <v>29</v>
      </c>
      <c r="F15" s="6">
        <v>67</v>
      </c>
      <c r="G15" s="6">
        <v>4</v>
      </c>
      <c r="H15" s="6">
        <v>72</v>
      </c>
      <c r="I15" s="6">
        <v>6</v>
      </c>
      <c r="J15" s="6">
        <v>76</v>
      </c>
      <c r="K15" s="6">
        <v>7</v>
      </c>
      <c r="L15" s="6">
        <v>55</v>
      </c>
      <c r="M15" s="6">
        <v>3</v>
      </c>
      <c r="N15" s="6">
        <v>82</v>
      </c>
      <c r="O15" s="6">
        <v>7</v>
      </c>
      <c r="P15" s="6">
        <v>86</v>
      </c>
      <c r="Q15" s="6">
        <v>8</v>
      </c>
      <c r="R15" s="5">
        <v>76</v>
      </c>
      <c r="S15" s="5">
        <v>6</v>
      </c>
      <c r="T15" s="5">
        <v>69</v>
      </c>
      <c r="U15" s="5">
        <v>5</v>
      </c>
      <c r="V15" s="6">
        <v>80</v>
      </c>
      <c r="W15" s="6">
        <v>7</v>
      </c>
      <c r="X15" s="6">
        <v>75</v>
      </c>
      <c r="Y15" s="6">
        <v>6</v>
      </c>
      <c r="Z15" s="6">
        <v>90</v>
      </c>
      <c r="AA15" s="6">
        <v>9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>SUM(F15,H15,J15,L15,N15,P15,R15,T15,V15,X15,Z15,AB15,AD15,AF15,AH15,AJ15,AL15,AN15,AP15,AR15,AT15,AV15)</f>
        <v>828</v>
      </c>
      <c r="AY15" s="7">
        <f>AX15/AZ15</f>
        <v>75.27272727272727</v>
      </c>
      <c r="AZ15" s="8">
        <f aca="true" t="shared" si="1" ref="AZ15:AZ20">COUNT(F15,H15,J15,L15,N15,P15,R15,T15,V15,X15,Z15,AB15,AD15,AF15,AH15,AJ15,AL15,AN15,AP15,AR15,AT15,AV15)</f>
        <v>11</v>
      </c>
      <c r="BA15" s="8">
        <f aca="true" t="shared" si="2" ref="BA15:BA20">SUM(G15,I15,K15,M15,O15,Q15,S15,U15,W15,Y15,AA15,AC15,AE15,AG15,AI15,AK15,AM15,AO15,AQ15,AS15,AU15,AW15)</f>
        <v>68</v>
      </c>
      <c r="BB15" s="9">
        <f aca="true" t="shared" si="3" ref="BB15:BB20">AX15/AZ15</f>
        <v>75.27272727272727</v>
      </c>
    </row>
    <row r="16" spans="1:54" ht="12.75">
      <c r="A16" s="5">
        <v>13</v>
      </c>
      <c r="B16" s="5"/>
      <c r="C16" s="6">
        <v>1432</v>
      </c>
      <c r="D16" s="6" t="s">
        <v>149</v>
      </c>
      <c r="E16" s="6" t="s">
        <v>52</v>
      </c>
      <c r="F16" s="6">
        <v>64</v>
      </c>
      <c r="G16" s="6">
        <v>3</v>
      </c>
      <c r="H16" s="6">
        <v>67</v>
      </c>
      <c r="I16" s="6">
        <v>5</v>
      </c>
      <c r="J16" s="6">
        <v>80</v>
      </c>
      <c r="K16" s="6">
        <v>7</v>
      </c>
      <c r="L16" s="6">
        <v>72</v>
      </c>
      <c r="M16" s="6">
        <v>6</v>
      </c>
      <c r="N16" s="6">
        <v>72</v>
      </c>
      <c r="O16" s="6">
        <v>5</v>
      </c>
      <c r="P16" s="6">
        <v>75</v>
      </c>
      <c r="Q16" s="6">
        <v>6</v>
      </c>
      <c r="R16" s="5">
        <v>80</v>
      </c>
      <c r="S16" s="5">
        <v>7</v>
      </c>
      <c r="T16" s="5"/>
      <c r="U16" s="5"/>
      <c r="V16" s="6">
        <v>86</v>
      </c>
      <c r="W16" s="6">
        <v>8</v>
      </c>
      <c r="X16" s="6">
        <v>78</v>
      </c>
      <c r="Y16" s="6">
        <v>7</v>
      </c>
      <c r="Z16" s="6">
        <v>78</v>
      </c>
      <c r="AA16" s="6">
        <v>7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>SUM(F16,H16,J16,L16,N16,P16,R16,T16,V16,X16,Z16,AB16,AD16,AF16,AH16,AJ16,AL16,AN16,AP16,AR16,AT16,AV16)</f>
        <v>752</v>
      </c>
      <c r="AY16" s="7">
        <f>AX16/AZ16</f>
        <v>75.2</v>
      </c>
      <c r="AZ16" s="8">
        <f t="shared" si="1"/>
        <v>10</v>
      </c>
      <c r="BA16" s="8">
        <f t="shared" si="2"/>
        <v>61</v>
      </c>
      <c r="BB16" s="9">
        <f t="shared" si="3"/>
        <v>75.2</v>
      </c>
    </row>
    <row r="17" spans="1:54" ht="12.75">
      <c r="A17" s="5">
        <v>14</v>
      </c>
      <c r="B17" s="5"/>
      <c r="C17" s="6">
        <v>1407</v>
      </c>
      <c r="D17" s="6" t="s">
        <v>152</v>
      </c>
      <c r="E17" s="6" t="s">
        <v>52</v>
      </c>
      <c r="F17" s="6">
        <v>72</v>
      </c>
      <c r="G17" s="6">
        <v>5</v>
      </c>
      <c r="H17" s="6">
        <v>78</v>
      </c>
      <c r="I17" s="6">
        <v>7</v>
      </c>
      <c r="J17" s="6">
        <v>76</v>
      </c>
      <c r="K17" s="6">
        <v>6</v>
      </c>
      <c r="L17" s="6">
        <v>66</v>
      </c>
      <c r="M17" s="6">
        <v>4</v>
      </c>
      <c r="N17" s="6">
        <v>77</v>
      </c>
      <c r="O17" s="6">
        <v>7</v>
      </c>
      <c r="P17" s="6">
        <v>77</v>
      </c>
      <c r="Q17" s="6">
        <v>7</v>
      </c>
      <c r="R17" s="5">
        <v>76</v>
      </c>
      <c r="S17" s="5">
        <v>7</v>
      </c>
      <c r="T17" s="5"/>
      <c r="U17" s="5"/>
      <c r="V17" s="6">
        <v>76</v>
      </c>
      <c r="W17" s="6">
        <v>6</v>
      </c>
      <c r="X17" s="6">
        <v>64</v>
      </c>
      <c r="Y17" s="6">
        <v>3</v>
      </c>
      <c r="Z17" s="6">
        <v>86</v>
      </c>
      <c r="AA17" s="6">
        <v>8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>SUM(F17,H17,J17,L17,N17,P17,R17,T17,V17,X17,Z17,AB17,AD17,AF17,AH17,AJ17,AL17,AN17,AP17,AR17,AT17,AV17)</f>
        <v>748</v>
      </c>
      <c r="AY17" s="7">
        <f>AX17/AZ17</f>
        <v>74.8</v>
      </c>
      <c r="AZ17" s="8">
        <f t="shared" si="1"/>
        <v>10</v>
      </c>
      <c r="BA17" s="8">
        <f t="shared" si="2"/>
        <v>60</v>
      </c>
      <c r="BB17" s="9">
        <f t="shared" si="3"/>
        <v>74.8</v>
      </c>
    </row>
    <row r="18" spans="1:54" ht="12.75">
      <c r="A18" s="5">
        <v>15</v>
      </c>
      <c r="B18" s="5"/>
      <c r="C18" s="6">
        <v>3382</v>
      </c>
      <c r="D18" s="6" t="s">
        <v>738</v>
      </c>
      <c r="E18" s="6" t="s">
        <v>47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86</v>
      </c>
      <c r="Q18" s="6">
        <v>8</v>
      </c>
      <c r="R18" s="5"/>
      <c r="S18" s="5"/>
      <c r="T18" s="5">
        <v>70</v>
      </c>
      <c r="U18" s="5">
        <v>6</v>
      </c>
      <c r="V18" s="6">
        <v>69</v>
      </c>
      <c r="W18" s="6">
        <v>5</v>
      </c>
      <c r="X18" s="6">
        <v>74</v>
      </c>
      <c r="Y18" s="6">
        <v>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>SUM(F18,H18,J18,L18,N18,P18,R18,T18,V18,X18,Z18,AB18,AD18,AF18,AH18,AJ18,AL18,AN18,AP18,AR18,AT18,AV18)</f>
        <v>299</v>
      </c>
      <c r="AY18" s="7">
        <f>AX18/AZ18</f>
        <v>74.75</v>
      </c>
      <c r="AZ18" s="8">
        <f t="shared" si="1"/>
        <v>4</v>
      </c>
      <c r="BA18" s="8">
        <f t="shared" si="2"/>
        <v>25</v>
      </c>
      <c r="BB18" s="9">
        <f t="shared" si="3"/>
        <v>74.75</v>
      </c>
    </row>
    <row r="19" spans="1:54" ht="12.75">
      <c r="A19" s="5">
        <v>16</v>
      </c>
      <c r="B19" s="5"/>
      <c r="C19" s="6">
        <v>1719</v>
      </c>
      <c r="D19" s="6" t="s">
        <v>160</v>
      </c>
      <c r="E19" s="6" t="s">
        <v>31</v>
      </c>
      <c r="F19" s="6">
        <v>75</v>
      </c>
      <c r="G19" s="6">
        <v>6</v>
      </c>
      <c r="H19" s="6">
        <v>62</v>
      </c>
      <c r="I19" s="6">
        <v>3</v>
      </c>
      <c r="J19" s="6">
        <v>74</v>
      </c>
      <c r="K19" s="6">
        <v>6</v>
      </c>
      <c r="L19" s="6">
        <v>72</v>
      </c>
      <c r="M19" s="6">
        <v>5</v>
      </c>
      <c r="N19" s="6">
        <v>78</v>
      </c>
      <c r="O19" s="6">
        <v>6</v>
      </c>
      <c r="P19" s="6">
        <v>82</v>
      </c>
      <c r="Q19" s="6">
        <v>7</v>
      </c>
      <c r="R19" s="5"/>
      <c r="S19" s="5"/>
      <c r="T19" s="5">
        <v>80</v>
      </c>
      <c r="U19" s="5">
        <v>7</v>
      </c>
      <c r="V19" s="6">
        <v>80</v>
      </c>
      <c r="W19" s="6">
        <v>7</v>
      </c>
      <c r="X19" s="6">
        <v>77</v>
      </c>
      <c r="Y19" s="6">
        <v>7</v>
      </c>
      <c r="Z19" s="6">
        <v>67</v>
      </c>
      <c r="AA19" s="6">
        <v>5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>SUM(F19,H19,J19,L19,N19,P19,R19,T19,V19,X19,Z19,AB19,AD19,AF19,AH19,AJ19,AL19,AN19,AP19,AR19,AT19,AV19)</f>
        <v>747</v>
      </c>
      <c r="AY19" s="7">
        <f>AX19/AZ19</f>
        <v>74.7</v>
      </c>
      <c r="AZ19" s="8">
        <f t="shared" si="1"/>
        <v>10</v>
      </c>
      <c r="BA19" s="8">
        <f t="shared" si="2"/>
        <v>59</v>
      </c>
      <c r="BB19" s="9">
        <f t="shared" si="3"/>
        <v>74.7</v>
      </c>
    </row>
    <row r="20" spans="1:54" ht="12.75">
      <c r="A20" s="5">
        <v>17</v>
      </c>
      <c r="B20" s="5"/>
      <c r="C20" s="6">
        <v>1317</v>
      </c>
      <c r="D20" s="6" t="s">
        <v>102</v>
      </c>
      <c r="E20" s="6" t="s">
        <v>34</v>
      </c>
      <c r="F20" s="6">
        <v>69</v>
      </c>
      <c r="G20" s="6">
        <v>5</v>
      </c>
      <c r="H20" s="6">
        <v>74</v>
      </c>
      <c r="I20" s="6">
        <v>6</v>
      </c>
      <c r="J20" s="6">
        <v>70</v>
      </c>
      <c r="K20" s="6">
        <v>5</v>
      </c>
      <c r="L20" s="6"/>
      <c r="M20" s="6"/>
      <c r="N20" s="6">
        <v>68</v>
      </c>
      <c r="O20" s="6">
        <v>5</v>
      </c>
      <c r="P20" s="6"/>
      <c r="Q20" s="6"/>
      <c r="R20" s="5"/>
      <c r="S20" s="5"/>
      <c r="T20" s="5">
        <v>82</v>
      </c>
      <c r="U20" s="5">
        <v>7</v>
      </c>
      <c r="V20" s="6"/>
      <c r="W20" s="6"/>
      <c r="X20" s="6">
        <v>84</v>
      </c>
      <c r="Y20" s="6">
        <v>8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>SUM(F20,H20,J20,L20,N20,P20,R20,T20,V20,X20,Z20,AB20,AD20,AF20,AH20,AJ20,AL20,AN20,AP20,AR20,AT20,AV20)</f>
        <v>447</v>
      </c>
      <c r="AY20" s="7">
        <f>AX20/AZ20</f>
        <v>74.5</v>
      </c>
      <c r="AZ20" s="8">
        <f t="shared" si="1"/>
        <v>6</v>
      </c>
      <c r="BA20" s="8">
        <f t="shared" si="2"/>
        <v>36</v>
      </c>
      <c r="BB20" s="9">
        <f t="shared" si="3"/>
        <v>74.5</v>
      </c>
    </row>
    <row r="21" spans="1:54" ht="12.75">
      <c r="A21" s="5">
        <v>18</v>
      </c>
      <c r="B21" s="5"/>
      <c r="C21" s="6">
        <v>3165</v>
      </c>
      <c r="D21" s="6" t="s">
        <v>159</v>
      </c>
      <c r="E21" s="6" t="s">
        <v>31</v>
      </c>
      <c r="F21" s="6">
        <v>82</v>
      </c>
      <c r="G21" s="6">
        <v>7</v>
      </c>
      <c r="H21" s="6">
        <v>78</v>
      </c>
      <c r="I21" s="6">
        <v>6</v>
      </c>
      <c r="J21" s="6">
        <v>74</v>
      </c>
      <c r="K21" s="6">
        <v>5</v>
      </c>
      <c r="L21" s="6">
        <v>68</v>
      </c>
      <c r="M21" s="6">
        <v>4</v>
      </c>
      <c r="N21" s="6">
        <v>76</v>
      </c>
      <c r="O21" s="6">
        <v>6</v>
      </c>
      <c r="P21" s="6">
        <v>76</v>
      </c>
      <c r="Q21" s="6">
        <v>6</v>
      </c>
      <c r="R21" s="5">
        <v>74</v>
      </c>
      <c r="S21" s="5">
        <v>6</v>
      </c>
      <c r="T21" s="5">
        <v>68</v>
      </c>
      <c r="U21" s="5">
        <v>5</v>
      </c>
      <c r="V21" s="6">
        <v>73</v>
      </c>
      <c r="W21" s="6">
        <v>6</v>
      </c>
      <c r="X21" s="6">
        <v>79</v>
      </c>
      <c r="Y21" s="6">
        <v>7</v>
      </c>
      <c r="Z21" s="6">
        <v>71</v>
      </c>
      <c r="AA21" s="6">
        <v>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>SUM(F21,H21,J21,L21,N21,P21,R21,T21,V21,X21,Z21,AB21,AD21,AF21,AH21,AJ21,AL21,AN21,AP21,AR21,AT21,AV21)</f>
        <v>819</v>
      </c>
      <c r="AY21" s="7">
        <f>AX21/AZ21</f>
        <v>74.45454545454545</v>
      </c>
      <c r="AZ21" s="8">
        <f>COUNT(F21,H21,J21,L21,N21,P21,R21,T21,V21,X21,Z21,AB21,AD21,AF21,AH21,AJ21,AL21,AN21,AP21,AR21,AT21,AV21)</f>
        <v>11</v>
      </c>
      <c r="BA21" s="8">
        <f t="shared" si="0"/>
        <v>64</v>
      </c>
      <c r="BB21" s="9">
        <f>AX21/AZ21</f>
        <v>74.45454545454545</v>
      </c>
    </row>
    <row r="22" spans="1:54" ht="12.75">
      <c r="A22" s="5">
        <v>19</v>
      </c>
      <c r="B22" s="5"/>
      <c r="C22" s="6">
        <v>2994</v>
      </c>
      <c r="D22" s="6" t="s">
        <v>696</v>
      </c>
      <c r="E22" s="6" t="s">
        <v>26</v>
      </c>
      <c r="F22" s="6">
        <v>72</v>
      </c>
      <c r="G22" s="6">
        <v>6</v>
      </c>
      <c r="H22" s="6">
        <v>80</v>
      </c>
      <c r="I22" s="6">
        <v>7</v>
      </c>
      <c r="J22" s="6">
        <v>78</v>
      </c>
      <c r="K22" s="6">
        <v>6</v>
      </c>
      <c r="L22" s="6">
        <v>76</v>
      </c>
      <c r="M22" s="6">
        <v>6</v>
      </c>
      <c r="N22" s="6">
        <v>60</v>
      </c>
      <c r="O22" s="6">
        <v>2</v>
      </c>
      <c r="P22" s="6">
        <v>54</v>
      </c>
      <c r="Q22" s="6">
        <v>2</v>
      </c>
      <c r="R22" s="5">
        <v>76</v>
      </c>
      <c r="S22" s="5">
        <v>6</v>
      </c>
      <c r="T22" s="5">
        <v>76</v>
      </c>
      <c r="U22" s="5">
        <v>6</v>
      </c>
      <c r="V22" s="6">
        <v>80</v>
      </c>
      <c r="W22" s="6">
        <v>7</v>
      </c>
      <c r="X22" s="6">
        <v>86</v>
      </c>
      <c r="Y22" s="6">
        <v>8</v>
      </c>
      <c r="Z22" s="6">
        <v>80</v>
      </c>
      <c r="AA22" s="6">
        <v>7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>SUM(F22,H22,J22,L22,N22,P22,R22,T22,V22,X22,Z22,AB22,AD22,AF22,AH22,AJ22,AL22,AN22,AP22,AR22,AT22,AV22)</f>
        <v>818</v>
      </c>
      <c r="AY22" s="7">
        <f>AX22/AZ22</f>
        <v>74.36363636363636</v>
      </c>
      <c r="AZ22" s="8">
        <f>COUNT(F22,H22,J22,L22,N22,P22,R22,T22,V22,X22,Z22,AB22,AD22,AF22,AH22,AJ22,AL22,AN22,AP22,AR22,AT22,AV22)</f>
        <v>11</v>
      </c>
      <c r="BA22" s="8">
        <f t="shared" si="0"/>
        <v>63</v>
      </c>
      <c r="BB22" s="9">
        <f>AX22/AZ22</f>
        <v>74.36363636363636</v>
      </c>
    </row>
    <row r="23" spans="1:54" ht="12.75">
      <c r="A23" s="5">
        <v>20</v>
      </c>
      <c r="B23" s="5"/>
      <c r="C23" s="6">
        <v>767</v>
      </c>
      <c r="D23" s="6" t="s">
        <v>116</v>
      </c>
      <c r="E23" s="6" t="s">
        <v>25</v>
      </c>
      <c r="F23" s="6">
        <v>72</v>
      </c>
      <c r="G23" s="6">
        <v>5</v>
      </c>
      <c r="H23" s="6">
        <v>82</v>
      </c>
      <c r="I23" s="6">
        <v>7</v>
      </c>
      <c r="J23" s="6">
        <v>72</v>
      </c>
      <c r="K23" s="6">
        <v>5</v>
      </c>
      <c r="L23" s="6">
        <v>82</v>
      </c>
      <c r="M23" s="6">
        <v>7</v>
      </c>
      <c r="N23" s="6">
        <v>63</v>
      </c>
      <c r="O23" s="6">
        <v>4</v>
      </c>
      <c r="P23" s="6">
        <v>70</v>
      </c>
      <c r="Q23" s="6">
        <v>4</v>
      </c>
      <c r="R23" s="5">
        <v>74</v>
      </c>
      <c r="S23" s="5">
        <v>6</v>
      </c>
      <c r="T23" s="5">
        <v>74</v>
      </c>
      <c r="U23" s="5">
        <v>5</v>
      </c>
      <c r="V23" s="6">
        <v>86</v>
      </c>
      <c r="W23" s="6">
        <v>8</v>
      </c>
      <c r="X23" s="6">
        <v>76</v>
      </c>
      <c r="Y23" s="6">
        <v>6</v>
      </c>
      <c r="Z23" s="6">
        <v>67</v>
      </c>
      <c r="AA23" s="6">
        <v>5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>SUM(F23,H23,J23,L23,N23,P23,R23,T23,V23,X23,Z23,AB23,AD23,AF23,AH23,AJ23,AL23,AN23,AP23,AR23,AT23,AV23)</f>
        <v>818</v>
      </c>
      <c r="AY23" s="7">
        <f>AX23/AZ23</f>
        <v>74.36363636363636</v>
      </c>
      <c r="AZ23" s="8">
        <f>COUNT(F23,H23,J23,L23,N23,P23,R23,T23,V23,X23,Z23,AB23,AD23,AF23,AH23,AJ23,AL23,AN23,AP23,AR23,AT23,AV23)</f>
        <v>11</v>
      </c>
      <c r="BA23" s="8">
        <f>SUM(G23,I23,K23,M23,O23,Q23,S23,U23,W23,Y23,AA23,AC23,AE23,AG23,AI23,AK23,AM23,AO23,AQ23,AS23,AU23,AW23)</f>
        <v>62</v>
      </c>
      <c r="BB23" s="9">
        <f>AX23/AZ23</f>
        <v>74.36363636363636</v>
      </c>
    </row>
    <row r="24" spans="1:54" ht="12.75">
      <c r="A24" s="5">
        <v>21</v>
      </c>
      <c r="B24" s="5"/>
      <c r="C24" s="6">
        <v>2200</v>
      </c>
      <c r="D24" s="6" t="s">
        <v>96</v>
      </c>
      <c r="E24" s="6" t="s">
        <v>26</v>
      </c>
      <c r="F24" s="6">
        <v>86</v>
      </c>
      <c r="G24" s="6">
        <v>8</v>
      </c>
      <c r="H24" s="6">
        <v>67</v>
      </c>
      <c r="I24" s="6">
        <v>4</v>
      </c>
      <c r="J24" s="6">
        <v>64</v>
      </c>
      <c r="K24" s="6">
        <v>4</v>
      </c>
      <c r="L24" s="6">
        <v>80</v>
      </c>
      <c r="M24" s="6">
        <v>7</v>
      </c>
      <c r="N24" s="6">
        <v>66</v>
      </c>
      <c r="O24" s="6">
        <v>4</v>
      </c>
      <c r="P24" s="6">
        <v>83</v>
      </c>
      <c r="Q24" s="6">
        <v>8</v>
      </c>
      <c r="R24" s="5">
        <v>80</v>
      </c>
      <c r="S24" s="5">
        <v>7</v>
      </c>
      <c r="T24" s="5">
        <v>72</v>
      </c>
      <c r="U24" s="5">
        <v>5</v>
      </c>
      <c r="V24" s="6">
        <v>72</v>
      </c>
      <c r="W24" s="6">
        <v>5</v>
      </c>
      <c r="X24" s="6">
        <v>65</v>
      </c>
      <c r="Y24" s="6">
        <v>5</v>
      </c>
      <c r="Z24" s="6">
        <v>80</v>
      </c>
      <c r="AA24" s="6">
        <v>7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>SUM(F24,H24,J24,L24,N24,P24,R24,T24,V24,X24,Z24,AB24,AD24,AF24,AH24,AJ24,AL24,AN24,AP24,AR24,AT24,AV24)</f>
        <v>815</v>
      </c>
      <c r="AY24" s="7">
        <f>AX24/AZ24</f>
        <v>74.0909090909091</v>
      </c>
      <c r="AZ24" s="8">
        <f>COUNT(F24,H24,J24,L24,N24,P24,R24,T24,V24,X24,Z24,AB24,AD24,AF24,AH24,AJ24,AL24,AN24,AP24,AR24,AT24,AV24)</f>
        <v>11</v>
      </c>
      <c r="BA24" s="8">
        <f aca="true" t="shared" si="4" ref="BA24:BA38">SUM(G24,I24,K24,M24,O24,Q24,S24,U24,W24,Y24,AA24,AC24,AE24,AG24,AI24,AK24,AM24,AO24,AQ24,AS24,AU24,AW24)</f>
        <v>64</v>
      </c>
      <c r="BB24" s="9">
        <f>AX24/AZ24</f>
        <v>74.0909090909091</v>
      </c>
    </row>
    <row r="25" spans="1:54" ht="12.75">
      <c r="A25" s="5">
        <v>22</v>
      </c>
      <c r="B25" s="5"/>
      <c r="C25" s="6">
        <v>4468</v>
      </c>
      <c r="D25" s="6" t="s">
        <v>99</v>
      </c>
      <c r="E25" s="6" t="s">
        <v>26</v>
      </c>
      <c r="F25" s="6">
        <v>74</v>
      </c>
      <c r="G25" s="6">
        <v>6</v>
      </c>
      <c r="H25" s="6">
        <v>90</v>
      </c>
      <c r="I25" s="6">
        <v>9</v>
      </c>
      <c r="J25" s="6">
        <v>74</v>
      </c>
      <c r="K25" s="6">
        <v>5</v>
      </c>
      <c r="L25" s="6">
        <v>80</v>
      </c>
      <c r="M25" s="6">
        <v>7</v>
      </c>
      <c r="N25" s="6">
        <v>71</v>
      </c>
      <c r="O25" s="6">
        <v>6</v>
      </c>
      <c r="P25" s="6">
        <v>71</v>
      </c>
      <c r="Q25" s="6">
        <v>5</v>
      </c>
      <c r="R25" s="5">
        <v>60</v>
      </c>
      <c r="S25" s="5">
        <v>3</v>
      </c>
      <c r="T25" s="5">
        <v>90</v>
      </c>
      <c r="U25" s="5">
        <v>9</v>
      </c>
      <c r="V25" s="6">
        <v>82</v>
      </c>
      <c r="W25" s="6">
        <v>7</v>
      </c>
      <c r="X25" s="6">
        <v>58</v>
      </c>
      <c r="Y25" s="6">
        <v>3</v>
      </c>
      <c r="Z25" s="6">
        <v>65</v>
      </c>
      <c r="AA25" s="6">
        <v>4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>SUM(F25,H25,J25,L25,N25,P25,R25,T25,V25,X25,Z25,AB25,AD25,AF25,AH25,AJ25,AL25,AN25,AP25,AR25,AT25,AV25)</f>
        <v>815</v>
      </c>
      <c r="AY25" s="7">
        <f>AX25/AZ25</f>
        <v>74.0909090909091</v>
      </c>
      <c r="AZ25" s="8">
        <f>COUNT(F25,H25,J25,L25,N25,P25,R25,T25,V25,X25,Z25,AB25,AD25,AF25,AH25,AJ25,AL25,AN25,AP25,AR25,AT25,AV25)</f>
        <v>11</v>
      </c>
      <c r="BA25" s="8">
        <f t="shared" si="4"/>
        <v>64</v>
      </c>
      <c r="BB25" s="9">
        <f>AX25/AZ25</f>
        <v>74.0909090909091</v>
      </c>
    </row>
    <row r="26" spans="1:54" ht="12.75">
      <c r="A26" s="5">
        <v>23</v>
      </c>
      <c r="B26" s="5"/>
      <c r="C26" s="6">
        <v>4808</v>
      </c>
      <c r="D26" s="6" t="s">
        <v>765</v>
      </c>
      <c r="E26" s="6" t="s">
        <v>26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  <c r="S26" s="5"/>
      <c r="T26" s="5"/>
      <c r="U26" s="5"/>
      <c r="V26" s="6">
        <v>70</v>
      </c>
      <c r="W26" s="6">
        <v>5</v>
      </c>
      <c r="X26" s="6">
        <v>76</v>
      </c>
      <c r="Y26" s="6">
        <v>7</v>
      </c>
      <c r="Z26" s="6">
        <v>76</v>
      </c>
      <c r="AA26" s="6">
        <v>6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>SUM(F26,H26,J26,L26,N26,P26,R26,T26,V26,X26,Z26,AB26,AD26,AF26,AH26,AJ26,AL26,AN26,AP26,AR26,AT26,AV26)</f>
        <v>222</v>
      </c>
      <c r="AY26" s="7">
        <f>AX26/AZ26</f>
        <v>74</v>
      </c>
      <c r="AZ26" s="8">
        <f>COUNT(F26,H26,J26,L26,N26,P26,R26,T26,V26,X26,Z26,AB26,AD26,AF26,AH26,AJ26,AL26,AN26,AP26,AR26,AT26,AV26)</f>
        <v>3</v>
      </c>
      <c r="BA26" s="8">
        <f t="shared" si="4"/>
        <v>18</v>
      </c>
      <c r="BB26" s="9">
        <f>AX26/AZ26</f>
        <v>74</v>
      </c>
    </row>
    <row r="27" spans="1:54" ht="12.75">
      <c r="A27" s="5">
        <v>24</v>
      </c>
      <c r="B27" s="5"/>
      <c r="C27" s="6">
        <v>1452</v>
      </c>
      <c r="D27" s="6" t="s">
        <v>153</v>
      </c>
      <c r="E27" s="6" t="s">
        <v>52</v>
      </c>
      <c r="F27" s="6">
        <v>82</v>
      </c>
      <c r="G27" s="6">
        <v>7</v>
      </c>
      <c r="H27" s="6">
        <v>56</v>
      </c>
      <c r="I27" s="6">
        <v>3</v>
      </c>
      <c r="J27" s="6">
        <v>82</v>
      </c>
      <c r="K27" s="6">
        <v>7</v>
      </c>
      <c r="L27" s="6">
        <v>70</v>
      </c>
      <c r="M27" s="6">
        <v>6</v>
      </c>
      <c r="N27" s="6">
        <v>68</v>
      </c>
      <c r="O27" s="6">
        <v>5</v>
      </c>
      <c r="P27" s="6">
        <v>80</v>
      </c>
      <c r="Q27" s="6">
        <v>7</v>
      </c>
      <c r="R27" s="5">
        <v>63</v>
      </c>
      <c r="S27" s="5">
        <v>4</v>
      </c>
      <c r="T27" s="5"/>
      <c r="U27" s="5"/>
      <c r="V27" s="6">
        <v>84</v>
      </c>
      <c r="W27" s="6">
        <v>8</v>
      </c>
      <c r="X27" s="6">
        <v>74</v>
      </c>
      <c r="Y27" s="6">
        <v>6</v>
      </c>
      <c r="Z27" s="6">
        <v>80</v>
      </c>
      <c r="AA27" s="6">
        <v>7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>SUM(F27,H27,J27,L27,N27,P27,R27,T27,V27,X27,Z27,AB27,AD27,AF27,AH27,AJ27,AL27,AN27,AP27,AR27,AT27,AV27)</f>
        <v>739</v>
      </c>
      <c r="AY27" s="7">
        <f>AX27/AZ27</f>
        <v>73.9</v>
      </c>
      <c r="AZ27" s="8">
        <f>COUNT(F27,H27,J27,L27,N27,P27,R27,T27,V27,X27,Z27,AB27,AD27,AF27,AH27,AJ27,AL27,AN27,AP27,AR27,AT27,AV27)</f>
        <v>10</v>
      </c>
      <c r="BA27" s="8">
        <f t="shared" si="4"/>
        <v>60</v>
      </c>
      <c r="BB27" s="9">
        <f>AX27/AZ27</f>
        <v>73.9</v>
      </c>
    </row>
    <row r="28" spans="1:54" ht="12.75">
      <c r="A28" s="5">
        <v>25</v>
      </c>
      <c r="B28" s="5"/>
      <c r="C28" s="6">
        <v>248</v>
      </c>
      <c r="D28" s="6" t="s">
        <v>169</v>
      </c>
      <c r="E28" s="6" t="s">
        <v>28</v>
      </c>
      <c r="F28" s="6">
        <v>66</v>
      </c>
      <c r="G28" s="6">
        <v>5</v>
      </c>
      <c r="H28" s="6">
        <v>86</v>
      </c>
      <c r="I28" s="6">
        <v>8</v>
      </c>
      <c r="J28" s="6">
        <v>63</v>
      </c>
      <c r="K28" s="6">
        <v>4</v>
      </c>
      <c r="L28" s="6">
        <v>78</v>
      </c>
      <c r="M28" s="6">
        <v>6</v>
      </c>
      <c r="N28" s="6">
        <v>58</v>
      </c>
      <c r="O28" s="6">
        <v>3</v>
      </c>
      <c r="P28" s="6">
        <v>53</v>
      </c>
      <c r="Q28" s="6">
        <v>1</v>
      </c>
      <c r="R28" s="5">
        <v>86</v>
      </c>
      <c r="S28" s="5">
        <v>8</v>
      </c>
      <c r="T28" s="5">
        <v>86</v>
      </c>
      <c r="U28" s="5">
        <v>8</v>
      </c>
      <c r="V28" s="6">
        <v>68</v>
      </c>
      <c r="W28" s="6">
        <v>4</v>
      </c>
      <c r="X28" s="6">
        <v>80</v>
      </c>
      <c r="Y28" s="6">
        <v>7</v>
      </c>
      <c r="Z28" s="6">
        <v>86</v>
      </c>
      <c r="AA28" s="6">
        <v>8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>SUM(F28,H28,J28,L28,N28,P28,R28,T28,V28,X28,Z28,AB28,AD28,AF28,AH28,AJ28,AL28,AN28,AP28,AR28,AT28,AV28)</f>
        <v>810</v>
      </c>
      <c r="AY28" s="7">
        <f>AX28/AZ28</f>
        <v>73.63636363636364</v>
      </c>
      <c r="AZ28" s="8">
        <f>COUNT(F28,H28,J28,L28,N28,P28,R28,T28,V28,X28,Z28,AB28,AD28,AF28,AH28,AJ28,AL28,AN28,AP28,AR28,AT28,AV28)</f>
        <v>11</v>
      </c>
      <c r="BA28" s="8">
        <f t="shared" si="4"/>
        <v>62</v>
      </c>
      <c r="BB28" s="9">
        <f>AX28/AZ28</f>
        <v>73.63636363636364</v>
      </c>
    </row>
    <row r="29" spans="1:54" ht="12.75">
      <c r="A29" s="5">
        <v>26</v>
      </c>
      <c r="B29" s="5"/>
      <c r="C29" s="6">
        <v>342</v>
      </c>
      <c r="D29" s="6" t="s">
        <v>155</v>
      </c>
      <c r="E29" s="6" t="s">
        <v>31</v>
      </c>
      <c r="F29" s="6">
        <v>78</v>
      </c>
      <c r="G29" s="6">
        <v>6</v>
      </c>
      <c r="H29" s="6">
        <v>71</v>
      </c>
      <c r="I29" s="6">
        <v>6</v>
      </c>
      <c r="J29" s="6">
        <v>70</v>
      </c>
      <c r="K29" s="6">
        <v>5</v>
      </c>
      <c r="L29" s="6">
        <v>76</v>
      </c>
      <c r="M29" s="6">
        <v>6</v>
      </c>
      <c r="N29" s="6">
        <v>64</v>
      </c>
      <c r="O29" s="6">
        <v>5</v>
      </c>
      <c r="P29" s="6">
        <v>82</v>
      </c>
      <c r="Q29" s="6">
        <v>7</v>
      </c>
      <c r="R29" s="5">
        <v>78</v>
      </c>
      <c r="S29" s="5">
        <v>7</v>
      </c>
      <c r="T29" s="5">
        <v>70</v>
      </c>
      <c r="U29" s="5">
        <v>5</v>
      </c>
      <c r="V29" s="6">
        <v>68</v>
      </c>
      <c r="W29" s="6">
        <v>5</v>
      </c>
      <c r="X29" s="6">
        <v>82</v>
      </c>
      <c r="Y29" s="6">
        <v>7</v>
      </c>
      <c r="Z29" s="6">
        <v>70</v>
      </c>
      <c r="AA29" s="6">
        <v>5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>SUM(F29,H29,J29,L29,N29,P29,R29,T29,V29,X29,Z29,AB29,AD29,AF29,AH29,AJ29,AL29,AN29,AP29,AR29,AT29,AV29)</f>
        <v>809</v>
      </c>
      <c r="AY29" s="7">
        <f>AX29/AZ29</f>
        <v>73.54545454545455</v>
      </c>
      <c r="AZ29" s="8">
        <f>COUNT(F29,H29,J29,L29,N29,P29,R29,T29,V29,X29,Z29,AB29,AD29,AF29,AH29,AJ29,AL29,AN29,AP29,AR29,AT29,AV29)</f>
        <v>11</v>
      </c>
      <c r="BA29" s="8">
        <f t="shared" si="4"/>
        <v>64</v>
      </c>
      <c r="BB29" s="9">
        <f>AX29/AZ29</f>
        <v>73.54545454545455</v>
      </c>
    </row>
    <row r="30" spans="1:54" ht="12.75">
      <c r="A30" s="5">
        <v>27</v>
      </c>
      <c r="B30" s="5"/>
      <c r="C30" s="6">
        <v>3616</v>
      </c>
      <c r="D30" s="6" t="s">
        <v>100</v>
      </c>
      <c r="E30" s="6" t="s">
        <v>26</v>
      </c>
      <c r="F30" s="6">
        <v>68</v>
      </c>
      <c r="G30" s="6">
        <v>5</v>
      </c>
      <c r="H30" s="6">
        <v>60</v>
      </c>
      <c r="I30" s="6">
        <v>3</v>
      </c>
      <c r="J30" s="6">
        <v>82</v>
      </c>
      <c r="K30" s="6">
        <v>7</v>
      </c>
      <c r="L30" s="6">
        <v>72</v>
      </c>
      <c r="M30" s="6">
        <v>5</v>
      </c>
      <c r="N30" s="6">
        <v>84</v>
      </c>
      <c r="O30" s="6">
        <v>8</v>
      </c>
      <c r="P30" s="6">
        <v>59</v>
      </c>
      <c r="Q30" s="6">
        <v>3</v>
      </c>
      <c r="R30" s="5">
        <v>84</v>
      </c>
      <c r="S30" s="5">
        <v>8</v>
      </c>
      <c r="T30" s="5">
        <v>68</v>
      </c>
      <c r="U30" s="5">
        <v>4</v>
      </c>
      <c r="V30" s="6">
        <v>70</v>
      </c>
      <c r="W30" s="6">
        <v>5</v>
      </c>
      <c r="X30" s="6">
        <v>76</v>
      </c>
      <c r="Y30" s="6">
        <v>6</v>
      </c>
      <c r="Z30" s="6">
        <v>86</v>
      </c>
      <c r="AA30" s="6">
        <v>8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>SUM(F30,H30,J30,L30,N30,P30,R30,T30,V30,X30,Z30,AB30,AD30,AF30,AH30,AJ30,AL30,AN30,AP30,AR30,AT30,AV30)</f>
        <v>809</v>
      </c>
      <c r="AY30" s="7">
        <f>AX30/AZ30</f>
        <v>73.54545454545455</v>
      </c>
      <c r="AZ30" s="8">
        <f>COUNT(F30,H30,J30,L30,N30,P30,R30,T30,V30,X30,Z30,AB30,AD30,AF30,AH30,AJ30,AL30,AN30,AP30,AR30,AT30,AV30)</f>
        <v>11</v>
      </c>
      <c r="BA30" s="8">
        <f t="shared" si="4"/>
        <v>62</v>
      </c>
      <c r="BB30" s="9">
        <f>AX30/AZ30</f>
        <v>73.54545454545455</v>
      </c>
    </row>
    <row r="31" spans="1:54" ht="12.75">
      <c r="A31" s="5">
        <v>28</v>
      </c>
      <c r="B31" s="5"/>
      <c r="C31" s="6">
        <v>4204</v>
      </c>
      <c r="D31" s="6" t="s">
        <v>581</v>
      </c>
      <c r="E31" s="6" t="s">
        <v>29</v>
      </c>
      <c r="F31" s="6"/>
      <c r="G31" s="6"/>
      <c r="H31" s="6">
        <v>74</v>
      </c>
      <c r="I31" s="6">
        <v>6</v>
      </c>
      <c r="J31" s="6">
        <v>76</v>
      </c>
      <c r="K31" s="6">
        <v>6</v>
      </c>
      <c r="L31" s="6">
        <v>62</v>
      </c>
      <c r="M31" s="6">
        <v>4</v>
      </c>
      <c r="N31" s="6">
        <v>73</v>
      </c>
      <c r="O31" s="6">
        <v>6</v>
      </c>
      <c r="P31" s="6">
        <v>65</v>
      </c>
      <c r="Q31" s="6">
        <v>4</v>
      </c>
      <c r="R31" s="5">
        <v>86</v>
      </c>
      <c r="S31" s="5">
        <v>8</v>
      </c>
      <c r="T31" s="5">
        <v>70</v>
      </c>
      <c r="U31" s="5">
        <v>4</v>
      </c>
      <c r="V31" s="6"/>
      <c r="W31" s="6"/>
      <c r="X31" s="6"/>
      <c r="Y31" s="6"/>
      <c r="Z31" s="6">
        <v>82</v>
      </c>
      <c r="AA31" s="6">
        <v>7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>SUM(F31,H31,J31,L31,N31,P31,R31,T31,V31,X31,Z31,AB31,AD31,AF31,AH31,AJ31,AL31,AN31,AP31,AR31,AT31,AV31)</f>
        <v>588</v>
      </c>
      <c r="AY31" s="7">
        <f>AX31/AZ31</f>
        <v>73.5</v>
      </c>
      <c r="AZ31" s="8">
        <f>COUNT(F31,H31,J31,L31,N31,P31,R31,T31,V31,X31,Z31,AB31,AD31,AF31,AH31,AJ31,AL31,AN31,AP31,AR31,AT31,AV31)</f>
        <v>8</v>
      </c>
      <c r="BA31" s="8">
        <f t="shared" si="4"/>
        <v>45</v>
      </c>
      <c r="BB31" s="9">
        <f>AX31/AZ31</f>
        <v>73.5</v>
      </c>
    </row>
    <row r="32" spans="1:54" ht="12.75">
      <c r="A32" s="5">
        <v>29</v>
      </c>
      <c r="B32" s="5"/>
      <c r="C32" s="6">
        <v>616</v>
      </c>
      <c r="D32" s="6" t="s">
        <v>640</v>
      </c>
      <c r="E32" s="6" t="s">
        <v>27</v>
      </c>
      <c r="F32" s="6"/>
      <c r="G32" s="6"/>
      <c r="H32" s="6"/>
      <c r="I32" s="6"/>
      <c r="J32" s="6">
        <v>82</v>
      </c>
      <c r="K32" s="6">
        <v>7</v>
      </c>
      <c r="L32" s="6"/>
      <c r="M32" s="6"/>
      <c r="N32" s="6">
        <v>86</v>
      </c>
      <c r="O32" s="6">
        <v>8</v>
      </c>
      <c r="P32" s="6"/>
      <c r="Q32" s="6"/>
      <c r="R32" s="5"/>
      <c r="S32" s="5"/>
      <c r="T32" s="5">
        <v>59</v>
      </c>
      <c r="U32" s="5">
        <v>3</v>
      </c>
      <c r="V32" s="6"/>
      <c r="W32" s="6"/>
      <c r="X32" s="6">
        <v>67</v>
      </c>
      <c r="Y32" s="6">
        <v>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>SUM(F32,H32,J32,L32,N32,P32,R32,T32,V32,X32,Z32,AB32,AD32,AF32,AH32,AJ32,AL32,AN32,AP32,AR32,AT32,AV32)</f>
        <v>294</v>
      </c>
      <c r="AY32" s="7">
        <f>AX32/AZ32</f>
        <v>73.5</v>
      </c>
      <c r="AZ32" s="8">
        <f>COUNT(F32,H32,J32,L32,N32,P32,R32,T32,V32,X32,Z32,AB32,AD32,AF32,AH32,AJ32,AL32,AN32,AP32,AR32,AT32,AV32)</f>
        <v>4</v>
      </c>
      <c r="BA32" s="8">
        <f t="shared" si="4"/>
        <v>23</v>
      </c>
      <c r="BB32" s="9">
        <f>AX32/AZ32</f>
        <v>73.5</v>
      </c>
    </row>
    <row r="33" spans="1:54" ht="12.75">
      <c r="A33" s="5">
        <v>30</v>
      </c>
      <c r="B33" s="5"/>
      <c r="C33" s="6">
        <v>2791</v>
      </c>
      <c r="D33" s="6" t="s">
        <v>638</v>
      </c>
      <c r="E33" s="6" t="s">
        <v>25</v>
      </c>
      <c r="F33" s="6"/>
      <c r="G33" s="6"/>
      <c r="H33" s="6"/>
      <c r="I33" s="6"/>
      <c r="J33" s="6">
        <v>77</v>
      </c>
      <c r="K33" s="6">
        <v>7</v>
      </c>
      <c r="L33" s="6">
        <v>70</v>
      </c>
      <c r="M33" s="6">
        <v>5</v>
      </c>
      <c r="N33" s="6"/>
      <c r="O33" s="6"/>
      <c r="P33" s="6">
        <v>71</v>
      </c>
      <c r="Q33" s="6">
        <v>5</v>
      </c>
      <c r="R33" s="5"/>
      <c r="S33" s="5"/>
      <c r="T33" s="5">
        <v>82</v>
      </c>
      <c r="U33" s="5">
        <v>7</v>
      </c>
      <c r="V33" s="6">
        <v>70</v>
      </c>
      <c r="W33" s="6">
        <v>5</v>
      </c>
      <c r="X33" s="6">
        <v>84</v>
      </c>
      <c r="Y33" s="6">
        <v>8</v>
      </c>
      <c r="Z33" s="6">
        <v>60</v>
      </c>
      <c r="AA33" s="6">
        <v>4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>SUM(F33,H33,J33,L33,N33,P33,R33,T33,V33,X33,Z33,AB33,AD33,AF33,AH33,AJ33,AL33,AN33,AP33,AR33,AT33,AV33)</f>
        <v>514</v>
      </c>
      <c r="AY33" s="7">
        <f>AX33/AZ33</f>
        <v>73.42857142857143</v>
      </c>
      <c r="AZ33" s="8">
        <f>COUNT(F33,H33,J33,L33,N33,P33,R33,T33,V33,X33,Z33,AB33,AD33,AF33,AH33,AJ33,AL33,AN33,AP33,AR33,AT33,AV33)</f>
        <v>7</v>
      </c>
      <c r="BA33" s="8">
        <f t="shared" si="4"/>
        <v>41</v>
      </c>
      <c r="BB33" s="9">
        <f>AX33/AZ33</f>
        <v>73.42857142857143</v>
      </c>
    </row>
    <row r="34" spans="1:54" ht="12.75">
      <c r="A34" s="5">
        <v>31</v>
      </c>
      <c r="B34" s="5"/>
      <c r="C34" s="6">
        <v>824</v>
      </c>
      <c r="D34" s="6" t="s">
        <v>144</v>
      </c>
      <c r="E34" s="6" t="s">
        <v>23</v>
      </c>
      <c r="F34" s="6">
        <v>79</v>
      </c>
      <c r="G34" s="6">
        <v>7</v>
      </c>
      <c r="H34" s="6">
        <v>62</v>
      </c>
      <c r="I34" s="6">
        <v>3</v>
      </c>
      <c r="J34" s="6">
        <v>64</v>
      </c>
      <c r="K34" s="6">
        <v>3</v>
      </c>
      <c r="L34" s="6">
        <v>74</v>
      </c>
      <c r="M34" s="6">
        <v>6</v>
      </c>
      <c r="N34" s="6">
        <v>82</v>
      </c>
      <c r="O34" s="6">
        <v>7</v>
      </c>
      <c r="P34" s="6"/>
      <c r="Q34" s="6"/>
      <c r="R34" s="5">
        <v>71</v>
      </c>
      <c r="S34" s="5">
        <v>5</v>
      </c>
      <c r="T34" s="5">
        <v>70</v>
      </c>
      <c r="U34" s="5">
        <v>4</v>
      </c>
      <c r="V34" s="6">
        <v>78</v>
      </c>
      <c r="W34" s="6">
        <v>6</v>
      </c>
      <c r="X34" s="6">
        <v>86</v>
      </c>
      <c r="Y34" s="6">
        <v>8</v>
      </c>
      <c r="Z34" s="6">
        <v>65</v>
      </c>
      <c r="AA34" s="6">
        <v>4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>SUM(F34,H34,J34,L34,N34,P34,R34,T34,V34,X34,Z34,AB34,AD34,AF34,AH34,AJ34,AL34,AN34,AP34,AR34,AT34,AV34)</f>
        <v>731</v>
      </c>
      <c r="AY34" s="7">
        <f>AX34/AZ34</f>
        <v>73.1</v>
      </c>
      <c r="AZ34" s="8">
        <f>COUNT(F34,H34,J34,L34,N34,P34,R34,T34,V34,X34,Z34,AB34,AD34,AF34,AH34,AJ34,AL34,AN34,AP34,AR34,AT34,AV34)</f>
        <v>10</v>
      </c>
      <c r="BA34" s="8">
        <f t="shared" si="4"/>
        <v>53</v>
      </c>
      <c r="BB34" s="9">
        <f>AX34/AZ34</f>
        <v>73.1</v>
      </c>
    </row>
    <row r="35" spans="1:54" ht="12.75">
      <c r="A35" s="5">
        <v>32</v>
      </c>
      <c r="B35" s="5"/>
      <c r="C35" s="6">
        <v>1590</v>
      </c>
      <c r="D35" s="6" t="s">
        <v>161</v>
      </c>
      <c r="E35" s="6" t="s">
        <v>31</v>
      </c>
      <c r="F35" s="6">
        <v>64</v>
      </c>
      <c r="G35" s="6">
        <v>5</v>
      </c>
      <c r="H35" s="6">
        <v>78</v>
      </c>
      <c r="I35" s="6">
        <v>7</v>
      </c>
      <c r="J35" s="6">
        <v>74</v>
      </c>
      <c r="K35" s="6">
        <v>6</v>
      </c>
      <c r="L35" s="6">
        <v>65</v>
      </c>
      <c r="M35" s="6">
        <v>5</v>
      </c>
      <c r="N35" s="6">
        <v>65</v>
      </c>
      <c r="O35" s="6">
        <v>4</v>
      </c>
      <c r="P35" s="6">
        <v>82</v>
      </c>
      <c r="Q35" s="6">
        <v>7</v>
      </c>
      <c r="R35" s="5">
        <v>74</v>
      </c>
      <c r="S35" s="5">
        <v>6</v>
      </c>
      <c r="T35" s="5">
        <v>72</v>
      </c>
      <c r="U35" s="5">
        <v>6</v>
      </c>
      <c r="V35" s="6">
        <v>80</v>
      </c>
      <c r="W35" s="6">
        <v>7</v>
      </c>
      <c r="X35" s="6">
        <v>64</v>
      </c>
      <c r="Y35" s="6">
        <v>3</v>
      </c>
      <c r="Z35" s="6">
        <v>86</v>
      </c>
      <c r="AA35" s="6">
        <v>8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>SUM(F35,H35,J35,L35,N35,P35,R35,T35,V35,X35,Z35,AB35,AD35,AF35,AH35,AJ35,AL35,AN35,AP35,AR35,AT35,AV35)</f>
        <v>804</v>
      </c>
      <c r="AY35" s="7">
        <f>AX35/AZ35</f>
        <v>73.0909090909091</v>
      </c>
      <c r="AZ35" s="8">
        <f>COUNT(F35,H35,J35,L35,N35,P35,R35,T35,V35,X35,Z35,AB35,AD35,AF35,AH35,AJ35,AL35,AN35,AP35,AR35,AT35,AV35)</f>
        <v>11</v>
      </c>
      <c r="BA35" s="8">
        <f t="shared" si="4"/>
        <v>64</v>
      </c>
      <c r="BB35" s="9">
        <f>AX35/AZ35</f>
        <v>73.0909090909091</v>
      </c>
    </row>
    <row r="36" spans="1:54" ht="12.75">
      <c r="A36" s="5">
        <v>33</v>
      </c>
      <c r="B36" s="5"/>
      <c r="C36" s="6">
        <v>2634</v>
      </c>
      <c r="D36" s="6" t="s">
        <v>95</v>
      </c>
      <c r="E36" s="6" t="s">
        <v>33</v>
      </c>
      <c r="F36" s="6">
        <v>58</v>
      </c>
      <c r="G36" s="6">
        <v>4</v>
      </c>
      <c r="H36" s="6">
        <v>56</v>
      </c>
      <c r="I36" s="6">
        <v>3</v>
      </c>
      <c r="J36" s="6">
        <v>84</v>
      </c>
      <c r="K36" s="6">
        <v>8</v>
      </c>
      <c r="L36" s="6">
        <v>74</v>
      </c>
      <c r="M36" s="6">
        <v>6</v>
      </c>
      <c r="N36" s="6">
        <v>84</v>
      </c>
      <c r="O36" s="6">
        <v>8</v>
      </c>
      <c r="P36" s="6">
        <v>70</v>
      </c>
      <c r="Q36" s="6">
        <v>5</v>
      </c>
      <c r="R36" s="5">
        <v>70</v>
      </c>
      <c r="S36" s="5">
        <v>6</v>
      </c>
      <c r="T36" s="5">
        <v>60</v>
      </c>
      <c r="U36" s="5">
        <v>4</v>
      </c>
      <c r="V36" s="6">
        <v>83</v>
      </c>
      <c r="W36" s="6">
        <v>8</v>
      </c>
      <c r="X36" s="6">
        <v>86</v>
      </c>
      <c r="Y36" s="6">
        <v>8</v>
      </c>
      <c r="Z36" s="6">
        <v>78</v>
      </c>
      <c r="AA36" s="6">
        <v>6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>SUM(F36,H36,J36,L36,N36,P36,R36,T36,V36,X36,Z36,AB36,AD36,AF36,AH36,AJ36,AL36,AN36,AP36,AR36,AT36,AV36)</f>
        <v>803</v>
      </c>
      <c r="AY36" s="7">
        <f>AX36/AZ36</f>
        <v>73</v>
      </c>
      <c r="AZ36" s="8">
        <f>COUNT(F36,H36,J36,L36,N36,P36,R36,T36,V36,X36,Z36,AB36,AD36,AF36,AH36,AJ36,AL36,AN36,AP36,AR36,AT36,AV36)</f>
        <v>11</v>
      </c>
      <c r="BA36" s="8">
        <f t="shared" si="4"/>
        <v>66</v>
      </c>
      <c r="BB36" s="9">
        <f>AX36/AZ36</f>
        <v>73</v>
      </c>
    </row>
    <row r="37" spans="1:54" ht="12.75">
      <c r="A37" s="5">
        <v>34</v>
      </c>
      <c r="B37" s="5"/>
      <c r="C37" s="6">
        <v>3378</v>
      </c>
      <c r="D37" s="6" t="s">
        <v>86</v>
      </c>
      <c r="E37" s="6" t="s">
        <v>47</v>
      </c>
      <c r="F37" s="6">
        <v>60</v>
      </c>
      <c r="G37" s="6">
        <v>3</v>
      </c>
      <c r="H37" s="6">
        <v>86</v>
      </c>
      <c r="I37" s="6">
        <v>8</v>
      </c>
      <c r="J37" s="6">
        <v>65</v>
      </c>
      <c r="K37" s="6">
        <v>4</v>
      </c>
      <c r="L37" s="6">
        <v>69</v>
      </c>
      <c r="M37" s="6">
        <v>5</v>
      </c>
      <c r="N37" s="6"/>
      <c r="O37" s="6"/>
      <c r="P37" s="6">
        <v>71</v>
      </c>
      <c r="Q37" s="6">
        <v>6</v>
      </c>
      <c r="R37" s="5">
        <v>82</v>
      </c>
      <c r="S37" s="5">
        <v>7</v>
      </c>
      <c r="T37" s="5">
        <v>82</v>
      </c>
      <c r="U37" s="5">
        <v>7</v>
      </c>
      <c r="V37" s="6">
        <v>67</v>
      </c>
      <c r="W37" s="6">
        <v>5</v>
      </c>
      <c r="X37" s="6">
        <v>80</v>
      </c>
      <c r="Y37" s="6">
        <v>7</v>
      </c>
      <c r="Z37" s="6">
        <v>68</v>
      </c>
      <c r="AA37" s="6">
        <v>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>SUM(F37,H37,J37,L37,N37,P37,R37,T37,V37,X37,Z37,AB37,AD37,AF37,AH37,AJ37,AL37,AN37,AP37,AR37,AT37,AV37)</f>
        <v>730</v>
      </c>
      <c r="AY37" s="7">
        <f>AX37/AZ37</f>
        <v>73</v>
      </c>
      <c r="AZ37" s="8">
        <f>COUNT(F37,H37,J37,L37,N37,P37,R37,T37,V37,X37,Z37,AB37,AD37,AF37,AH37,AJ37,AL37,AN37,AP37,AR37,AT37,AV37)</f>
        <v>10</v>
      </c>
      <c r="BA37" s="8">
        <f t="shared" si="4"/>
        <v>57</v>
      </c>
      <c r="BB37" s="9">
        <f>AX37/AZ37</f>
        <v>73</v>
      </c>
    </row>
    <row r="38" spans="1:54" ht="12.75">
      <c r="A38" s="5">
        <v>35</v>
      </c>
      <c r="B38" s="5"/>
      <c r="C38" s="6">
        <v>2343</v>
      </c>
      <c r="D38" s="6" t="s">
        <v>117</v>
      </c>
      <c r="E38" s="6" t="s">
        <v>29</v>
      </c>
      <c r="F38" s="6">
        <v>86</v>
      </c>
      <c r="G38" s="6">
        <v>8</v>
      </c>
      <c r="H38" s="6">
        <v>69</v>
      </c>
      <c r="I38" s="6">
        <v>5</v>
      </c>
      <c r="J38" s="6">
        <v>73</v>
      </c>
      <c r="K38" s="6">
        <v>6</v>
      </c>
      <c r="L38" s="6">
        <v>66</v>
      </c>
      <c r="M38" s="6">
        <v>4</v>
      </c>
      <c r="N38" s="6">
        <v>63</v>
      </c>
      <c r="O38" s="6">
        <v>4</v>
      </c>
      <c r="P38" s="6">
        <v>78</v>
      </c>
      <c r="Q38" s="6">
        <v>7</v>
      </c>
      <c r="R38" s="5"/>
      <c r="S38" s="5"/>
      <c r="T38" s="5"/>
      <c r="U38" s="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>SUM(F38,H38,J38,L38,N38,P38,R38,T38,V38,X38,Z38,AB38,AD38,AF38,AH38,AJ38,AL38,AN38,AP38,AR38,AT38,AV38)</f>
        <v>435</v>
      </c>
      <c r="AY38" s="7">
        <f>AX38/AZ38</f>
        <v>72.5</v>
      </c>
      <c r="AZ38" s="8">
        <f>COUNT(F38,H38,J38,L38,N38,P38,R38,T38,V38,X38,Z38,AB38,AD38,AF38,AH38,AJ38,AL38,AN38,AP38,AR38,AT38,AV38)</f>
        <v>6</v>
      </c>
      <c r="BA38" s="8">
        <f t="shared" si="4"/>
        <v>34</v>
      </c>
      <c r="BB38" s="9">
        <f>AX38/AZ38</f>
        <v>72.5</v>
      </c>
    </row>
    <row r="39" spans="1:54" ht="12.75">
      <c r="A39" s="5">
        <v>36</v>
      </c>
      <c r="B39" s="5"/>
      <c r="C39" s="6">
        <v>2543</v>
      </c>
      <c r="D39" s="6" t="s">
        <v>131</v>
      </c>
      <c r="E39" s="6" t="s">
        <v>30</v>
      </c>
      <c r="F39" s="6">
        <v>80</v>
      </c>
      <c r="G39" s="6">
        <v>7</v>
      </c>
      <c r="H39" s="6">
        <v>73</v>
      </c>
      <c r="I39" s="6">
        <v>6</v>
      </c>
      <c r="J39" s="6">
        <v>74</v>
      </c>
      <c r="K39" s="6">
        <v>6</v>
      </c>
      <c r="L39" s="6">
        <v>68</v>
      </c>
      <c r="M39" s="6">
        <v>5</v>
      </c>
      <c r="N39" s="6"/>
      <c r="O39" s="6"/>
      <c r="P39" s="6"/>
      <c r="Q39" s="6"/>
      <c r="R39" s="5"/>
      <c r="S39" s="5"/>
      <c r="T39" s="5"/>
      <c r="U39" s="5"/>
      <c r="V39" s="5">
        <v>68</v>
      </c>
      <c r="W39" s="5">
        <v>5</v>
      </c>
      <c r="X39" s="6">
        <v>71</v>
      </c>
      <c r="Y39" s="6">
        <v>5</v>
      </c>
      <c r="Z39" s="6">
        <v>73</v>
      </c>
      <c r="AA39" s="6">
        <v>6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>SUM(F39,H39,J39,L39,N39,P39,R39,T39,V39,X39,Z39,AB39,AD39,AF39,AH39,AJ39,AL39,AN39,AP39,AR39,AT39,AV39)</f>
        <v>507</v>
      </c>
      <c r="AY39" s="7">
        <f aca="true" t="shared" si="5" ref="AY39:AY47">AX39/AZ39</f>
        <v>72.42857142857143</v>
      </c>
      <c r="AZ39" s="8">
        <f aca="true" t="shared" si="6" ref="AZ39:AZ51">COUNT(F39,H39,J39,L39,N39,P39,R39,T39,V39,X39,Z39,AB39,AD39,AF39,AH39,AJ39,AL39,AN39,AP39,AR39,AT39,AV39)</f>
        <v>7</v>
      </c>
      <c r="BA39" s="8">
        <f aca="true" t="shared" si="7" ref="BA39:BA51">SUM(G39,I39,K39,M39,O39,Q39,S39,U39,W39,Y39,AA39,AC39,AE39,AG39,AI39,AK39,AM39,AO39,AQ39,AS39,AU39,AW39)</f>
        <v>40</v>
      </c>
      <c r="BB39" s="9">
        <f aca="true" t="shared" si="8" ref="BB39:BB51">AX39/AZ39</f>
        <v>72.42857142857143</v>
      </c>
    </row>
    <row r="40" spans="1:54" ht="12.75">
      <c r="A40" s="5">
        <v>37</v>
      </c>
      <c r="B40" s="5"/>
      <c r="C40" s="6">
        <v>3385</v>
      </c>
      <c r="D40" s="6" t="s">
        <v>80</v>
      </c>
      <c r="E40" s="6" t="s">
        <v>47</v>
      </c>
      <c r="F40" s="6">
        <v>56</v>
      </c>
      <c r="G40" s="6">
        <v>3</v>
      </c>
      <c r="H40" s="6">
        <v>66</v>
      </c>
      <c r="I40" s="6">
        <v>5</v>
      </c>
      <c r="J40" s="6"/>
      <c r="K40" s="6"/>
      <c r="L40" s="6">
        <v>86</v>
      </c>
      <c r="M40" s="6">
        <v>8</v>
      </c>
      <c r="N40" s="6"/>
      <c r="O40" s="6"/>
      <c r="P40" s="6">
        <v>86</v>
      </c>
      <c r="Q40" s="6">
        <v>8</v>
      </c>
      <c r="R40" s="5">
        <v>63</v>
      </c>
      <c r="S40" s="5">
        <v>5</v>
      </c>
      <c r="T40" s="5">
        <v>76</v>
      </c>
      <c r="U40" s="5">
        <v>6</v>
      </c>
      <c r="V40" s="6"/>
      <c r="W40" s="6"/>
      <c r="X40" s="6">
        <v>73</v>
      </c>
      <c r="Y40" s="6">
        <v>6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>SUM(F40,H40,J40,L40,N40,P40,R40,T40,V40,X40,Z40,AB40,AD40,AF40,AH40,AJ40,AL40,AN40,AP40,AR40,AT40,AV40)</f>
        <v>506</v>
      </c>
      <c r="AY40" s="7">
        <f t="shared" si="5"/>
        <v>72.28571428571429</v>
      </c>
      <c r="AZ40" s="8">
        <f t="shared" si="6"/>
        <v>7</v>
      </c>
      <c r="BA40" s="8">
        <f t="shared" si="7"/>
        <v>41</v>
      </c>
      <c r="BB40" s="9">
        <f t="shared" si="8"/>
        <v>72.28571428571429</v>
      </c>
    </row>
    <row r="41" spans="1:54" ht="12.75">
      <c r="A41" s="5">
        <v>38</v>
      </c>
      <c r="B41" s="5"/>
      <c r="C41" s="6">
        <v>3426</v>
      </c>
      <c r="D41" s="6" t="s">
        <v>111</v>
      </c>
      <c r="E41" s="6" t="s">
        <v>25</v>
      </c>
      <c r="F41" s="6">
        <v>65</v>
      </c>
      <c r="G41" s="6">
        <v>5</v>
      </c>
      <c r="H41" s="6">
        <v>71</v>
      </c>
      <c r="I41" s="6">
        <v>5</v>
      </c>
      <c r="J41" s="6">
        <v>75</v>
      </c>
      <c r="K41" s="6">
        <v>6</v>
      </c>
      <c r="L41" s="6">
        <v>82</v>
      </c>
      <c r="M41" s="6">
        <v>7</v>
      </c>
      <c r="N41" s="6">
        <v>67</v>
      </c>
      <c r="O41" s="6">
        <v>5</v>
      </c>
      <c r="P41" s="6">
        <v>75</v>
      </c>
      <c r="Q41" s="6">
        <v>6</v>
      </c>
      <c r="R41" s="5">
        <v>66</v>
      </c>
      <c r="S41" s="5">
        <v>5</v>
      </c>
      <c r="T41" s="5">
        <v>82</v>
      </c>
      <c r="U41" s="5">
        <v>7</v>
      </c>
      <c r="V41" s="6">
        <v>76</v>
      </c>
      <c r="W41" s="6">
        <v>6</v>
      </c>
      <c r="X41" s="6">
        <v>62</v>
      </c>
      <c r="Y41" s="6">
        <v>3</v>
      </c>
      <c r="Z41" s="6">
        <v>69</v>
      </c>
      <c r="AA41" s="6">
        <v>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>SUM(F41,H41,J41,L41,N41,P41,R41,T41,V41,X41,Z41,AB41,AD41,AF41,AH41,AJ41,AL41,AN41,AP41,AR41,AT41,AV41)</f>
        <v>790</v>
      </c>
      <c r="AY41" s="7">
        <f t="shared" si="5"/>
        <v>71.81818181818181</v>
      </c>
      <c r="AZ41" s="8">
        <f t="shared" si="6"/>
        <v>11</v>
      </c>
      <c r="BA41" s="8">
        <f t="shared" si="7"/>
        <v>60</v>
      </c>
      <c r="BB41" s="9">
        <f t="shared" si="8"/>
        <v>71.81818181818181</v>
      </c>
    </row>
    <row r="42" spans="1:54" ht="12.75">
      <c r="A42" s="5">
        <v>39</v>
      </c>
      <c r="B42" s="5"/>
      <c r="C42" s="6">
        <v>3127</v>
      </c>
      <c r="D42" s="6" t="s">
        <v>502</v>
      </c>
      <c r="E42" s="6" t="s">
        <v>27</v>
      </c>
      <c r="F42" s="6"/>
      <c r="G42" s="6"/>
      <c r="H42" s="6">
        <v>83</v>
      </c>
      <c r="I42" s="6">
        <v>8</v>
      </c>
      <c r="J42" s="6"/>
      <c r="K42" s="6"/>
      <c r="L42" s="6">
        <v>76</v>
      </c>
      <c r="M42" s="6">
        <v>6</v>
      </c>
      <c r="N42" s="6">
        <v>72</v>
      </c>
      <c r="O42" s="6">
        <v>5</v>
      </c>
      <c r="P42" s="6">
        <v>62</v>
      </c>
      <c r="Q42" s="6">
        <v>4</v>
      </c>
      <c r="R42" s="5">
        <v>79</v>
      </c>
      <c r="S42" s="5">
        <v>7</v>
      </c>
      <c r="T42" s="5">
        <v>74</v>
      </c>
      <c r="U42" s="5">
        <v>6</v>
      </c>
      <c r="V42" s="6"/>
      <c r="W42" s="6"/>
      <c r="X42" s="6">
        <v>56</v>
      </c>
      <c r="Y42" s="6">
        <v>3</v>
      </c>
      <c r="Z42" s="6">
        <v>72</v>
      </c>
      <c r="AA42" s="6">
        <v>5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>SUM(F42,H42,J42,L42,N42,P42,R42,T42,V42,X42,Z42,AB42,AD42,AF42,AH42,AJ42,AL42,AN42,AP42,AR42,AT42,AV42)</f>
        <v>574</v>
      </c>
      <c r="AY42" s="7">
        <f t="shared" si="5"/>
        <v>71.75</v>
      </c>
      <c r="AZ42" s="8">
        <f t="shared" si="6"/>
        <v>8</v>
      </c>
      <c r="BA42" s="8">
        <f t="shared" si="7"/>
        <v>44</v>
      </c>
      <c r="BB42" s="9">
        <f t="shared" si="8"/>
        <v>71.75</v>
      </c>
    </row>
    <row r="43" spans="1:54" ht="12.75">
      <c r="A43" s="5">
        <v>40</v>
      </c>
      <c r="B43" s="5"/>
      <c r="C43" s="6">
        <v>2542</v>
      </c>
      <c r="D43" s="6" t="s">
        <v>132</v>
      </c>
      <c r="E43" s="6" t="s">
        <v>30</v>
      </c>
      <c r="F43" s="6">
        <v>82</v>
      </c>
      <c r="G43" s="6">
        <v>7</v>
      </c>
      <c r="H43" s="6">
        <v>82</v>
      </c>
      <c r="I43" s="6">
        <v>7</v>
      </c>
      <c r="J43" s="6">
        <v>68</v>
      </c>
      <c r="K43" s="6">
        <v>4</v>
      </c>
      <c r="L43" s="6">
        <v>70</v>
      </c>
      <c r="M43" s="6">
        <v>5</v>
      </c>
      <c r="N43" s="6"/>
      <c r="O43" s="6"/>
      <c r="P43" s="6"/>
      <c r="Q43" s="6"/>
      <c r="R43" s="5">
        <v>71</v>
      </c>
      <c r="S43" s="5">
        <v>5</v>
      </c>
      <c r="T43" s="5"/>
      <c r="U43" s="5"/>
      <c r="V43" s="5">
        <v>58</v>
      </c>
      <c r="W43" s="5">
        <v>3</v>
      </c>
      <c r="X43" s="6">
        <v>74</v>
      </c>
      <c r="Y43" s="6">
        <v>7</v>
      </c>
      <c r="Z43" s="6">
        <v>69</v>
      </c>
      <c r="AA43" s="6">
        <v>5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>SUM(F43,H43,J43,L43,N43,P43,R43,T43,V43,X43,Z43,AB43,AD43,AF43,AH43,AJ43,AL43,AN43,AP43,AR43,AT43,AV43)</f>
        <v>574</v>
      </c>
      <c r="AY43" s="7">
        <f t="shared" si="5"/>
        <v>71.75</v>
      </c>
      <c r="AZ43" s="8">
        <f t="shared" si="6"/>
        <v>8</v>
      </c>
      <c r="BA43" s="8">
        <f t="shared" si="7"/>
        <v>43</v>
      </c>
      <c r="BB43" s="9">
        <f t="shared" si="8"/>
        <v>71.75</v>
      </c>
    </row>
    <row r="44" spans="1:54" ht="12.75">
      <c r="A44" s="5">
        <v>41</v>
      </c>
      <c r="B44" s="5"/>
      <c r="C44" s="6">
        <v>3386</v>
      </c>
      <c r="D44" s="6" t="s">
        <v>85</v>
      </c>
      <c r="E44" s="6" t="s">
        <v>47</v>
      </c>
      <c r="F44" s="6">
        <v>56</v>
      </c>
      <c r="G44" s="6">
        <v>3</v>
      </c>
      <c r="H44" s="6">
        <v>86</v>
      </c>
      <c r="I44" s="6">
        <v>8</v>
      </c>
      <c r="J44" s="6">
        <v>75</v>
      </c>
      <c r="K44" s="6">
        <v>6</v>
      </c>
      <c r="L44" s="6">
        <v>71</v>
      </c>
      <c r="M44" s="6">
        <v>5</v>
      </c>
      <c r="N44" s="6"/>
      <c r="O44" s="6"/>
      <c r="P44" s="6">
        <v>74</v>
      </c>
      <c r="Q44" s="6">
        <v>6</v>
      </c>
      <c r="R44" s="5">
        <v>68</v>
      </c>
      <c r="S44" s="5">
        <v>5</v>
      </c>
      <c r="T44" s="5">
        <v>76</v>
      </c>
      <c r="U44" s="5">
        <v>6</v>
      </c>
      <c r="V44" s="6">
        <v>74</v>
      </c>
      <c r="W44" s="6">
        <v>6</v>
      </c>
      <c r="X44" s="6">
        <v>80</v>
      </c>
      <c r="Y44" s="6">
        <v>7</v>
      </c>
      <c r="Z44" s="6">
        <v>57</v>
      </c>
      <c r="AA44" s="6">
        <v>3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>SUM(F44,H44,J44,L44,N44,P44,R44,T44,V44,X44,Z44,AB44,AD44,AF44,AH44,AJ44,AL44,AN44,AP44,AR44,AT44,AV44)</f>
        <v>717</v>
      </c>
      <c r="AY44" s="7">
        <f t="shared" si="5"/>
        <v>71.7</v>
      </c>
      <c r="AZ44" s="8">
        <f t="shared" si="6"/>
        <v>10</v>
      </c>
      <c r="BA44" s="8">
        <f t="shared" si="7"/>
        <v>55</v>
      </c>
      <c r="BB44" s="9">
        <f t="shared" si="8"/>
        <v>71.7</v>
      </c>
    </row>
    <row r="45" spans="1:54" ht="12.75">
      <c r="A45" s="5">
        <v>42</v>
      </c>
      <c r="B45" s="5"/>
      <c r="C45" s="6">
        <v>1200</v>
      </c>
      <c r="D45" s="6" t="s">
        <v>145</v>
      </c>
      <c r="E45" s="6" t="s">
        <v>23</v>
      </c>
      <c r="F45" s="6">
        <v>58</v>
      </c>
      <c r="G45" s="6">
        <v>4</v>
      </c>
      <c r="H45" s="6">
        <v>64</v>
      </c>
      <c r="I45" s="6">
        <v>5</v>
      </c>
      <c r="J45" s="6">
        <v>61</v>
      </c>
      <c r="K45" s="6">
        <v>3</v>
      </c>
      <c r="L45" s="6">
        <v>82</v>
      </c>
      <c r="M45" s="6">
        <v>7</v>
      </c>
      <c r="N45" s="6">
        <v>80</v>
      </c>
      <c r="O45" s="6">
        <v>7</v>
      </c>
      <c r="P45" s="6"/>
      <c r="Q45" s="6"/>
      <c r="R45" s="5">
        <v>67</v>
      </c>
      <c r="S45" s="5">
        <v>5</v>
      </c>
      <c r="T45" s="5">
        <v>79</v>
      </c>
      <c r="U45" s="5">
        <v>7</v>
      </c>
      <c r="V45" s="6">
        <v>71</v>
      </c>
      <c r="W45" s="6">
        <v>5</v>
      </c>
      <c r="X45" s="6">
        <v>84</v>
      </c>
      <c r="Y45" s="6">
        <v>8</v>
      </c>
      <c r="Z45" s="6">
        <v>70</v>
      </c>
      <c r="AA45" s="6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>SUM(F45,H45,J45,L45,N45,P45,R45,T45,V45,X45,Z45,AB45,AD45,AF45,AH45,AJ45,AL45,AN45,AP45,AR45,AT45,AV45)</f>
        <v>716</v>
      </c>
      <c r="AY45" s="7">
        <f t="shared" si="5"/>
        <v>71.6</v>
      </c>
      <c r="AZ45" s="8">
        <f t="shared" si="6"/>
        <v>10</v>
      </c>
      <c r="BA45" s="8">
        <f t="shared" si="7"/>
        <v>56</v>
      </c>
      <c r="BB45" s="9">
        <f t="shared" si="8"/>
        <v>71.6</v>
      </c>
    </row>
    <row r="46" spans="1:54" ht="12.75">
      <c r="A46" s="5">
        <v>43</v>
      </c>
      <c r="B46" s="5"/>
      <c r="C46" s="6">
        <v>826</v>
      </c>
      <c r="D46" s="6" t="s">
        <v>141</v>
      </c>
      <c r="E46" s="6" t="s">
        <v>23</v>
      </c>
      <c r="F46" s="6">
        <v>64</v>
      </c>
      <c r="G46" s="6">
        <v>4</v>
      </c>
      <c r="H46" s="6"/>
      <c r="I46" s="6"/>
      <c r="J46" s="6">
        <v>72</v>
      </c>
      <c r="K46" s="6">
        <v>4</v>
      </c>
      <c r="L46" s="6"/>
      <c r="M46" s="6"/>
      <c r="N46" s="6"/>
      <c r="O46" s="6"/>
      <c r="P46" s="6"/>
      <c r="Q46" s="6"/>
      <c r="R46" s="5"/>
      <c r="S46" s="5"/>
      <c r="T46" s="5">
        <v>78</v>
      </c>
      <c r="U46" s="5">
        <v>6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>SUM(F46,H46,J46,L46,N46,P46,R46,T46,V46,X46,Z46,AB46,AD46,AF46,AH46,AJ46,AL46,AN46,AP46,AR46,AT46,AV46)</f>
        <v>214</v>
      </c>
      <c r="AY46" s="7">
        <f t="shared" si="5"/>
        <v>71.33333333333333</v>
      </c>
      <c r="AZ46" s="8">
        <f t="shared" si="6"/>
        <v>3</v>
      </c>
      <c r="BA46" s="8">
        <f t="shared" si="7"/>
        <v>14</v>
      </c>
      <c r="BB46" s="9">
        <f t="shared" si="8"/>
        <v>71.33333333333333</v>
      </c>
    </row>
    <row r="47" spans="1:54" ht="12.75">
      <c r="A47" s="5">
        <v>44</v>
      </c>
      <c r="B47" s="5"/>
      <c r="C47" s="6">
        <v>623</v>
      </c>
      <c r="D47" s="6" t="s">
        <v>140</v>
      </c>
      <c r="E47" s="6" t="s">
        <v>27</v>
      </c>
      <c r="F47" s="6">
        <v>54</v>
      </c>
      <c r="G47" s="6">
        <v>2</v>
      </c>
      <c r="H47" s="6">
        <v>66</v>
      </c>
      <c r="I47" s="6">
        <v>3</v>
      </c>
      <c r="J47" s="6">
        <v>80</v>
      </c>
      <c r="K47" s="6">
        <v>7</v>
      </c>
      <c r="L47" s="6">
        <v>74</v>
      </c>
      <c r="M47" s="6">
        <v>5</v>
      </c>
      <c r="N47" s="6">
        <v>74</v>
      </c>
      <c r="O47" s="6">
        <v>6</v>
      </c>
      <c r="P47" s="6">
        <v>60</v>
      </c>
      <c r="Q47" s="6">
        <v>4</v>
      </c>
      <c r="R47" s="5">
        <v>67</v>
      </c>
      <c r="S47" s="5">
        <v>5</v>
      </c>
      <c r="T47" s="5">
        <v>86</v>
      </c>
      <c r="U47" s="5">
        <v>8</v>
      </c>
      <c r="V47" s="6"/>
      <c r="W47" s="6"/>
      <c r="X47" s="6">
        <v>71</v>
      </c>
      <c r="Y47" s="6">
        <v>6</v>
      </c>
      <c r="Z47" s="6">
        <v>78</v>
      </c>
      <c r="AA47" s="6">
        <v>7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>SUM(F47,H47,J47,L47,N47,P47,R47,T47,V47,X47,Z47,AB47,AD47,AF47,AH47,AJ47,AL47,AN47,AP47,AR47,AT47,AV47)</f>
        <v>710</v>
      </c>
      <c r="AY47" s="7">
        <f t="shared" si="5"/>
        <v>71</v>
      </c>
      <c r="AZ47" s="8">
        <f t="shared" si="6"/>
        <v>10</v>
      </c>
      <c r="BA47" s="8">
        <f t="shared" si="7"/>
        <v>53</v>
      </c>
      <c r="BB47" s="9">
        <f t="shared" si="8"/>
        <v>71</v>
      </c>
    </row>
    <row r="48" spans="1:54" ht="12.75">
      <c r="A48" s="5">
        <v>45</v>
      </c>
      <c r="B48" s="5"/>
      <c r="C48" s="6">
        <v>2466</v>
      </c>
      <c r="D48" s="6" t="s">
        <v>634</v>
      </c>
      <c r="E48" s="6" t="s">
        <v>23</v>
      </c>
      <c r="F48" s="6"/>
      <c r="G48" s="6"/>
      <c r="H48" s="6">
        <v>59</v>
      </c>
      <c r="I48" s="6">
        <v>4</v>
      </c>
      <c r="J48" s="6">
        <v>72</v>
      </c>
      <c r="K48" s="6">
        <v>5</v>
      </c>
      <c r="L48" s="6">
        <v>72</v>
      </c>
      <c r="M48" s="6">
        <v>5</v>
      </c>
      <c r="N48" s="6">
        <v>57</v>
      </c>
      <c r="O48" s="6">
        <v>2</v>
      </c>
      <c r="P48" s="6"/>
      <c r="Q48" s="6"/>
      <c r="R48" s="5">
        <v>76</v>
      </c>
      <c r="S48" s="5">
        <v>7</v>
      </c>
      <c r="T48" s="5">
        <v>71</v>
      </c>
      <c r="U48" s="5">
        <v>5</v>
      </c>
      <c r="V48" s="6">
        <v>66</v>
      </c>
      <c r="W48" s="6">
        <v>4</v>
      </c>
      <c r="X48" s="6">
        <v>82</v>
      </c>
      <c r="Y48" s="6">
        <v>7</v>
      </c>
      <c r="Z48" s="6">
        <v>84</v>
      </c>
      <c r="AA48" s="6">
        <v>8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>SUM(F48,H48,J48,L48,N48,P48,R48,T48,V48,X48,Z48,AB48,AD48,AF48,AH48,AJ48,AL48,AN48,AP48,AR48,AT48,AV48)</f>
        <v>639</v>
      </c>
      <c r="AY48" s="7">
        <f>AX48/AZ48</f>
        <v>71</v>
      </c>
      <c r="AZ48" s="8">
        <f t="shared" si="6"/>
        <v>9</v>
      </c>
      <c r="BA48" s="8">
        <f t="shared" si="7"/>
        <v>47</v>
      </c>
      <c r="BB48" s="9">
        <f t="shared" si="8"/>
        <v>71</v>
      </c>
    </row>
    <row r="49" spans="1:54" ht="12.75">
      <c r="A49" s="5">
        <v>46</v>
      </c>
      <c r="B49" s="5"/>
      <c r="C49" s="6">
        <v>3289</v>
      </c>
      <c r="D49" s="6" t="s">
        <v>778</v>
      </c>
      <c r="E49" s="6" t="s">
        <v>26</v>
      </c>
      <c r="F49" s="6">
        <v>60</v>
      </c>
      <c r="G49" s="6">
        <v>3</v>
      </c>
      <c r="H49" s="6">
        <v>61</v>
      </c>
      <c r="I49" s="6">
        <v>3</v>
      </c>
      <c r="J49" s="6">
        <v>71</v>
      </c>
      <c r="K49" s="6">
        <v>6</v>
      </c>
      <c r="L49" s="6"/>
      <c r="M49" s="6"/>
      <c r="N49" s="6"/>
      <c r="O49" s="6"/>
      <c r="P49" s="6">
        <v>72</v>
      </c>
      <c r="Q49" s="6">
        <v>5</v>
      </c>
      <c r="R49" s="5">
        <v>70</v>
      </c>
      <c r="S49" s="5">
        <v>5</v>
      </c>
      <c r="T49" s="5">
        <v>82</v>
      </c>
      <c r="U49" s="5">
        <v>7</v>
      </c>
      <c r="V49" s="6">
        <v>77</v>
      </c>
      <c r="W49" s="6">
        <v>7</v>
      </c>
      <c r="X49" s="6">
        <v>74</v>
      </c>
      <c r="Y49" s="6">
        <v>6</v>
      </c>
      <c r="Z49" s="6">
        <v>72</v>
      </c>
      <c r="AA49" s="6">
        <v>5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>SUM(F49,H49,J49,L49,N49,P49,R49,T49,V49,X49,Z49,AB49,AD49,AF49,AH49,AJ49,AL49,AN49,AP49,AR49,AT49,AV49)</f>
        <v>639</v>
      </c>
      <c r="AY49" s="7">
        <f>AX49/AZ49</f>
        <v>71</v>
      </c>
      <c r="AZ49" s="8">
        <f t="shared" si="6"/>
        <v>9</v>
      </c>
      <c r="BA49" s="8">
        <f t="shared" si="7"/>
        <v>47</v>
      </c>
      <c r="BB49" s="9">
        <f t="shared" si="8"/>
        <v>71</v>
      </c>
    </row>
    <row r="50" spans="1:54" ht="12.75">
      <c r="A50" s="5">
        <v>47</v>
      </c>
      <c r="B50" s="5"/>
      <c r="C50" s="6">
        <v>3974</v>
      </c>
      <c r="D50" s="6" t="s">
        <v>114</v>
      </c>
      <c r="E50" s="6" t="s">
        <v>25</v>
      </c>
      <c r="F50" s="6">
        <v>84</v>
      </c>
      <c r="G50" s="6">
        <v>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5"/>
      <c r="S50" s="5"/>
      <c r="T50" s="5"/>
      <c r="U50" s="5"/>
      <c r="V50" s="6">
        <v>66</v>
      </c>
      <c r="W50" s="6">
        <v>5</v>
      </c>
      <c r="X50" s="6"/>
      <c r="Y50" s="6"/>
      <c r="Z50" s="6">
        <v>63</v>
      </c>
      <c r="AA50" s="6">
        <v>5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>SUM(F50,H50,J50,L50,N50,P50,R50,T50,V50,X50,Z50,AB50,AD50,AF50,AH50,AJ50,AL50,AN50,AP50,AR50,AT50,AV50)</f>
        <v>213</v>
      </c>
      <c r="AY50" s="7">
        <f>AX50/AZ50</f>
        <v>71</v>
      </c>
      <c r="AZ50" s="8">
        <f t="shared" si="6"/>
        <v>3</v>
      </c>
      <c r="BA50" s="8">
        <f t="shared" si="7"/>
        <v>18</v>
      </c>
      <c r="BB50" s="9">
        <f t="shared" si="8"/>
        <v>71</v>
      </c>
    </row>
    <row r="51" spans="1:54" ht="12.75">
      <c r="A51" s="5">
        <v>48</v>
      </c>
      <c r="B51" s="5"/>
      <c r="C51" s="6">
        <v>1920</v>
      </c>
      <c r="D51" s="6" t="s">
        <v>110</v>
      </c>
      <c r="E51" s="6" t="s">
        <v>25</v>
      </c>
      <c r="F51" s="6">
        <v>86</v>
      </c>
      <c r="G51" s="6">
        <v>8</v>
      </c>
      <c r="H51" s="6">
        <v>70</v>
      </c>
      <c r="I51" s="6">
        <v>4</v>
      </c>
      <c r="J51" s="6">
        <v>79</v>
      </c>
      <c r="K51" s="6">
        <v>7</v>
      </c>
      <c r="L51" s="6">
        <v>86</v>
      </c>
      <c r="M51" s="6">
        <v>8</v>
      </c>
      <c r="N51" s="6">
        <v>72</v>
      </c>
      <c r="O51" s="6">
        <v>5</v>
      </c>
      <c r="P51" s="6">
        <v>52</v>
      </c>
      <c r="Q51" s="6">
        <v>2</v>
      </c>
      <c r="R51" s="5">
        <v>68</v>
      </c>
      <c r="S51" s="5">
        <v>5</v>
      </c>
      <c r="T51" s="5">
        <v>71</v>
      </c>
      <c r="U51" s="5">
        <v>6</v>
      </c>
      <c r="V51" s="6">
        <v>62</v>
      </c>
      <c r="W51" s="6">
        <v>4</v>
      </c>
      <c r="X51" s="6">
        <v>64</v>
      </c>
      <c r="Y51" s="6">
        <v>5</v>
      </c>
      <c r="Z51" s="6">
        <v>69</v>
      </c>
      <c r="AA51" s="6">
        <v>5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>SUM(F51,H51,J51,L51,N51,P51,R51,T51,V51,X51,Z51,AB51,AD51,AF51,AH51,AJ51,AL51,AN51,AP51,AR51,AT51,AV51)</f>
        <v>779</v>
      </c>
      <c r="AY51" s="7">
        <f>AX51/AZ51</f>
        <v>70.81818181818181</v>
      </c>
      <c r="AZ51" s="8">
        <f t="shared" si="6"/>
        <v>11</v>
      </c>
      <c r="BA51" s="8">
        <f t="shared" si="7"/>
        <v>59</v>
      </c>
      <c r="BB51" s="9">
        <f t="shared" si="8"/>
        <v>70.81818181818181</v>
      </c>
    </row>
    <row r="52" spans="1:54" ht="12.75">
      <c r="A52" s="5">
        <v>49</v>
      </c>
      <c r="B52" s="5"/>
      <c r="C52" s="6">
        <v>3291</v>
      </c>
      <c r="D52" s="6" t="s">
        <v>93</v>
      </c>
      <c r="E52" s="6" t="s">
        <v>33</v>
      </c>
      <c r="F52" s="6">
        <v>74</v>
      </c>
      <c r="G52" s="6">
        <v>6</v>
      </c>
      <c r="H52" s="6">
        <v>82</v>
      </c>
      <c r="I52" s="6">
        <v>7</v>
      </c>
      <c r="J52" s="6">
        <v>46</v>
      </c>
      <c r="K52" s="6">
        <v>3</v>
      </c>
      <c r="L52" s="6">
        <v>78</v>
      </c>
      <c r="M52" s="6">
        <v>7</v>
      </c>
      <c r="N52" s="6">
        <v>61</v>
      </c>
      <c r="O52" s="6">
        <v>4</v>
      </c>
      <c r="P52" s="6">
        <v>80</v>
      </c>
      <c r="Q52" s="6">
        <v>7</v>
      </c>
      <c r="R52" s="5">
        <v>86</v>
      </c>
      <c r="S52" s="5">
        <v>8</v>
      </c>
      <c r="T52" s="5">
        <v>59</v>
      </c>
      <c r="U52" s="5">
        <v>4</v>
      </c>
      <c r="V52" s="6"/>
      <c r="W52" s="6"/>
      <c r="X52" s="6">
        <v>82</v>
      </c>
      <c r="Y52" s="6">
        <v>7</v>
      </c>
      <c r="Z52" s="6">
        <v>60</v>
      </c>
      <c r="AA52" s="6">
        <v>3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>SUM(F52,H52,J52,L52,N52,P52,R52,T52,V52,X52,Z52,AB52,AD52,AF52,AH52,AJ52,AL52,AN52,AP52,AR52,AT52,AV52)</f>
        <v>708</v>
      </c>
      <c r="AY52" s="7">
        <f>AX52/AZ52</f>
        <v>70.8</v>
      </c>
      <c r="AZ52" s="8">
        <f aca="true" t="shared" si="9" ref="AZ52:AZ65">COUNT(F52,H52,J52,L52,N52,P52,R52,T52,V52,X52,Z52,AB52,AD52,AF52,AH52,AJ52,AL52,AN52,AP52,AR52,AT52,AV52)</f>
        <v>10</v>
      </c>
      <c r="BA52" s="8">
        <f aca="true" t="shared" si="10" ref="BA52:BA58">SUM(G52,I52,K52,M52,O52,Q52,S52,U52,W52,Y52,AA52,AC52,AE52,AG52,AI52,AK52,AM52,AO52,AQ52,AS52,AU52,AW52)</f>
        <v>56</v>
      </c>
      <c r="BB52" s="9">
        <f aca="true" t="shared" si="11" ref="BB52:BB65">AX52/AZ52</f>
        <v>70.8</v>
      </c>
    </row>
    <row r="53" spans="1:54" ht="12.75">
      <c r="A53" s="5">
        <v>50</v>
      </c>
      <c r="B53" s="5"/>
      <c r="C53" s="6">
        <v>3397</v>
      </c>
      <c r="D53" s="6" t="s">
        <v>167</v>
      </c>
      <c r="E53" s="6" t="s">
        <v>28</v>
      </c>
      <c r="F53" s="6">
        <v>55</v>
      </c>
      <c r="G53" s="6">
        <v>3</v>
      </c>
      <c r="H53" s="6">
        <v>78</v>
      </c>
      <c r="I53" s="6">
        <v>6</v>
      </c>
      <c r="J53" s="6">
        <v>66</v>
      </c>
      <c r="K53" s="6">
        <v>5</v>
      </c>
      <c r="L53" s="6"/>
      <c r="M53" s="6"/>
      <c r="N53" s="6">
        <v>65</v>
      </c>
      <c r="O53" s="6">
        <v>5</v>
      </c>
      <c r="P53" s="6">
        <v>86</v>
      </c>
      <c r="Q53" s="6">
        <v>8</v>
      </c>
      <c r="R53" s="5"/>
      <c r="S53" s="5"/>
      <c r="T53" s="5">
        <v>80</v>
      </c>
      <c r="U53" s="5">
        <v>7</v>
      </c>
      <c r="V53" s="6">
        <v>82</v>
      </c>
      <c r="W53" s="6">
        <v>7</v>
      </c>
      <c r="X53" s="6">
        <v>55</v>
      </c>
      <c r="Y53" s="6">
        <v>3</v>
      </c>
      <c r="Z53" s="6">
        <v>70</v>
      </c>
      <c r="AA53" s="6">
        <v>5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>SUM(F53,H53,J53,L53,N53,P53,R53,T53,V53,X53,Z53,AB53,AD53,AF53,AH53,AJ53,AL53,AN53,AP53,AR53,AT53,AV53)</f>
        <v>637</v>
      </c>
      <c r="AY53" s="7">
        <f>AX53/AZ53</f>
        <v>70.77777777777777</v>
      </c>
      <c r="AZ53" s="8">
        <f t="shared" si="9"/>
        <v>9</v>
      </c>
      <c r="BA53" s="8">
        <f t="shared" si="10"/>
        <v>49</v>
      </c>
      <c r="BB53" s="9">
        <f t="shared" si="11"/>
        <v>70.77777777777777</v>
      </c>
    </row>
    <row r="54" spans="1:54" ht="12.75">
      <c r="A54" s="5">
        <v>51</v>
      </c>
      <c r="B54" s="5"/>
      <c r="C54" s="6">
        <v>2744</v>
      </c>
      <c r="D54" s="6" t="s">
        <v>90</v>
      </c>
      <c r="E54" s="6" t="s">
        <v>33</v>
      </c>
      <c r="F54" s="6">
        <v>70</v>
      </c>
      <c r="G54" s="6">
        <v>4</v>
      </c>
      <c r="H54" s="6">
        <v>72</v>
      </c>
      <c r="I54" s="6">
        <v>5</v>
      </c>
      <c r="J54" s="6">
        <v>70</v>
      </c>
      <c r="K54" s="6">
        <v>5</v>
      </c>
      <c r="L54" s="6">
        <v>76</v>
      </c>
      <c r="M54" s="6">
        <v>6</v>
      </c>
      <c r="N54" s="6">
        <v>69</v>
      </c>
      <c r="O54" s="6">
        <v>5</v>
      </c>
      <c r="P54" s="6">
        <v>72</v>
      </c>
      <c r="Q54" s="6">
        <v>5</v>
      </c>
      <c r="R54" s="5">
        <v>66</v>
      </c>
      <c r="S54" s="5">
        <v>4</v>
      </c>
      <c r="T54" s="5">
        <v>60</v>
      </c>
      <c r="U54" s="5">
        <v>4</v>
      </c>
      <c r="V54" s="6">
        <v>74</v>
      </c>
      <c r="W54" s="6">
        <v>6</v>
      </c>
      <c r="X54" s="6">
        <v>78</v>
      </c>
      <c r="Y54" s="6">
        <v>6</v>
      </c>
      <c r="Z54" s="6">
        <v>71</v>
      </c>
      <c r="AA54" s="6">
        <v>5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>SUM(F54,H54,J54,L54,N54,P54,R54,T54,V54,X54,Z54,AB54,AD54,AF54,AH54,AJ54,AL54,AN54,AP54,AR54,AT54,AV54)</f>
        <v>778</v>
      </c>
      <c r="AY54" s="7">
        <f>AX54/AZ54</f>
        <v>70.72727272727273</v>
      </c>
      <c r="AZ54" s="8">
        <f t="shared" si="9"/>
        <v>11</v>
      </c>
      <c r="BA54" s="8">
        <f t="shared" si="10"/>
        <v>55</v>
      </c>
      <c r="BB54" s="9">
        <f t="shared" si="11"/>
        <v>70.72727272727273</v>
      </c>
    </row>
    <row r="55" spans="1:54" ht="12.75">
      <c r="A55" s="5">
        <v>52</v>
      </c>
      <c r="B55" s="5"/>
      <c r="C55" s="6">
        <v>594</v>
      </c>
      <c r="D55" s="6" t="s">
        <v>158</v>
      </c>
      <c r="E55" s="6" t="s">
        <v>31</v>
      </c>
      <c r="F55" s="6">
        <v>72</v>
      </c>
      <c r="G55" s="6">
        <v>5</v>
      </c>
      <c r="H55" s="6">
        <v>84</v>
      </c>
      <c r="I55" s="6">
        <v>8</v>
      </c>
      <c r="J55" s="6">
        <v>80</v>
      </c>
      <c r="K55" s="6">
        <v>7</v>
      </c>
      <c r="L55" s="6">
        <v>65</v>
      </c>
      <c r="M55" s="6">
        <v>4</v>
      </c>
      <c r="N55" s="6">
        <v>78</v>
      </c>
      <c r="O55" s="6">
        <v>7</v>
      </c>
      <c r="P55" s="6">
        <v>55</v>
      </c>
      <c r="Q55" s="6">
        <v>3</v>
      </c>
      <c r="R55" s="5">
        <v>76</v>
      </c>
      <c r="S55" s="5">
        <v>6</v>
      </c>
      <c r="T55" s="5">
        <v>83</v>
      </c>
      <c r="U55" s="5">
        <v>8</v>
      </c>
      <c r="V55" s="6">
        <v>70</v>
      </c>
      <c r="W55" s="6">
        <v>4</v>
      </c>
      <c r="X55" s="6">
        <v>60</v>
      </c>
      <c r="Y55" s="6">
        <v>3</v>
      </c>
      <c r="Z55" s="6">
        <v>54</v>
      </c>
      <c r="AA55" s="6">
        <v>2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>SUM(F55,H55,J55,L55,N55,P55,R55,T55,V55,X55,Z55,AB55,AD55,AF55,AH55,AJ55,AL55,AN55,AP55,AR55,AT55,AV55)</f>
        <v>777</v>
      </c>
      <c r="AY55" s="7">
        <f>AX55/AZ55</f>
        <v>70.63636363636364</v>
      </c>
      <c r="AZ55" s="8">
        <f t="shared" si="9"/>
        <v>11</v>
      </c>
      <c r="BA55" s="8">
        <f t="shared" si="10"/>
        <v>57</v>
      </c>
      <c r="BB55" s="9">
        <f t="shared" si="11"/>
        <v>70.63636363636364</v>
      </c>
    </row>
    <row r="56" spans="1:54" ht="12.75">
      <c r="A56" s="5">
        <v>53</v>
      </c>
      <c r="B56" s="5"/>
      <c r="C56" s="6">
        <v>2526</v>
      </c>
      <c r="D56" s="6" t="s">
        <v>91</v>
      </c>
      <c r="E56" s="6" t="s">
        <v>33</v>
      </c>
      <c r="F56" s="6">
        <v>82</v>
      </c>
      <c r="G56" s="6">
        <v>7</v>
      </c>
      <c r="H56" s="6">
        <v>68</v>
      </c>
      <c r="I56" s="6">
        <v>4</v>
      </c>
      <c r="J56" s="6"/>
      <c r="K56" s="6"/>
      <c r="L56" s="6">
        <v>79</v>
      </c>
      <c r="M56" s="6">
        <v>7</v>
      </c>
      <c r="N56" s="6">
        <v>63</v>
      </c>
      <c r="O56" s="6">
        <v>4</v>
      </c>
      <c r="P56" s="6">
        <v>61</v>
      </c>
      <c r="Q56" s="6">
        <v>4</v>
      </c>
      <c r="R56" s="5">
        <v>84</v>
      </c>
      <c r="S56" s="5">
        <v>8</v>
      </c>
      <c r="T56" s="5">
        <v>70</v>
      </c>
      <c r="U56" s="5">
        <v>5</v>
      </c>
      <c r="V56" s="6">
        <v>68</v>
      </c>
      <c r="W56" s="6">
        <v>5</v>
      </c>
      <c r="X56" s="6">
        <v>76</v>
      </c>
      <c r="Y56" s="6">
        <v>7</v>
      </c>
      <c r="Z56" s="6">
        <v>53</v>
      </c>
      <c r="AA56" s="6">
        <v>2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>SUM(F56,H56,J56,L56,N56,P56,R56,T56,V56,X56,Z56,AB56,AD56,AF56,AH56,AJ56,AL56,AN56,AP56,AR56,AT56,AV56)</f>
        <v>704</v>
      </c>
      <c r="AY56" s="7">
        <f>AX56/AZ56</f>
        <v>70.4</v>
      </c>
      <c r="AZ56" s="8">
        <f t="shared" si="9"/>
        <v>10</v>
      </c>
      <c r="BA56" s="8">
        <f t="shared" si="10"/>
        <v>53</v>
      </c>
      <c r="BB56" s="9">
        <f t="shared" si="11"/>
        <v>70.4</v>
      </c>
    </row>
    <row r="57" spans="1:54" ht="12.75">
      <c r="A57" s="5">
        <v>54</v>
      </c>
      <c r="B57" s="5"/>
      <c r="C57" s="6">
        <v>615</v>
      </c>
      <c r="D57" s="6" t="s">
        <v>135</v>
      </c>
      <c r="E57" s="6" t="s">
        <v>27</v>
      </c>
      <c r="F57" s="6">
        <v>60</v>
      </c>
      <c r="G57" s="6">
        <v>3</v>
      </c>
      <c r="H57" s="6">
        <v>68</v>
      </c>
      <c r="I57" s="6">
        <v>4</v>
      </c>
      <c r="J57" s="6">
        <v>72</v>
      </c>
      <c r="K57" s="6">
        <v>5</v>
      </c>
      <c r="L57" s="6">
        <v>67</v>
      </c>
      <c r="M57" s="6">
        <v>5</v>
      </c>
      <c r="N57" s="6">
        <v>74</v>
      </c>
      <c r="O57" s="6">
        <v>6</v>
      </c>
      <c r="P57" s="6">
        <v>68</v>
      </c>
      <c r="Q57" s="6">
        <v>6</v>
      </c>
      <c r="R57" s="5">
        <v>77</v>
      </c>
      <c r="S57" s="5">
        <v>7</v>
      </c>
      <c r="T57" s="5">
        <v>56</v>
      </c>
      <c r="U57" s="5">
        <v>2</v>
      </c>
      <c r="V57" s="6"/>
      <c r="W57" s="6"/>
      <c r="X57" s="6">
        <v>72</v>
      </c>
      <c r="Y57" s="6">
        <v>5</v>
      </c>
      <c r="Z57" s="6">
        <v>90</v>
      </c>
      <c r="AA57" s="6">
        <v>9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>SUM(F57,H57,J57,L57,N57,P57,R57,T57,V57,X57,Z57,AB57,AD57,AF57,AH57,AJ57,AL57,AN57,AP57,AR57,AT57,AV57)</f>
        <v>704</v>
      </c>
      <c r="AY57" s="7">
        <f>AX57/AZ57</f>
        <v>70.4</v>
      </c>
      <c r="AZ57" s="8">
        <f t="shared" si="9"/>
        <v>10</v>
      </c>
      <c r="BA57" s="8">
        <f t="shared" si="10"/>
        <v>52</v>
      </c>
      <c r="BB57" s="9">
        <f t="shared" si="11"/>
        <v>70.4</v>
      </c>
    </row>
    <row r="58" spans="1:54" ht="12.75">
      <c r="A58" s="5">
        <v>55</v>
      </c>
      <c r="B58" s="5"/>
      <c r="C58" s="6">
        <v>811</v>
      </c>
      <c r="D58" s="6" t="s">
        <v>143</v>
      </c>
      <c r="E58" s="6" t="s">
        <v>23</v>
      </c>
      <c r="F58" s="6">
        <v>62</v>
      </c>
      <c r="G58" s="6">
        <v>4</v>
      </c>
      <c r="H58" s="6">
        <v>63</v>
      </c>
      <c r="I58" s="6">
        <v>4</v>
      </c>
      <c r="J58" s="6">
        <v>86</v>
      </c>
      <c r="K58" s="6">
        <v>8</v>
      </c>
      <c r="L58" s="6">
        <v>80</v>
      </c>
      <c r="M58" s="6">
        <v>7</v>
      </c>
      <c r="N58" s="6">
        <v>56</v>
      </c>
      <c r="O58" s="6">
        <v>3</v>
      </c>
      <c r="P58" s="6"/>
      <c r="Q58" s="6"/>
      <c r="R58" s="5">
        <v>59</v>
      </c>
      <c r="S58" s="5">
        <v>3</v>
      </c>
      <c r="T58" s="5">
        <v>64</v>
      </c>
      <c r="U58" s="5">
        <v>5</v>
      </c>
      <c r="V58" s="6">
        <v>72</v>
      </c>
      <c r="W58" s="6">
        <v>6</v>
      </c>
      <c r="X58" s="6">
        <v>90</v>
      </c>
      <c r="Y58" s="6">
        <v>9</v>
      </c>
      <c r="Z58" s="6">
        <v>71</v>
      </c>
      <c r="AA58" s="6">
        <v>5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>SUM(F58,H58,J58,L58,N58,P58,R58,T58,V58,X58,Z58,AB58,AD58,AF58,AH58,AJ58,AL58,AN58,AP58,AR58,AT58,AV58)</f>
        <v>703</v>
      </c>
      <c r="AY58" s="7">
        <f>AX58/AZ58</f>
        <v>70.3</v>
      </c>
      <c r="AZ58" s="8">
        <f t="shared" si="9"/>
        <v>10</v>
      </c>
      <c r="BA58" s="8">
        <f t="shared" si="10"/>
        <v>54</v>
      </c>
      <c r="BB58" s="9">
        <f t="shared" si="11"/>
        <v>70.3</v>
      </c>
    </row>
    <row r="59" spans="1:54" ht="12.75">
      <c r="A59" s="5">
        <v>56</v>
      </c>
      <c r="B59" s="5"/>
      <c r="C59" s="6">
        <v>351</v>
      </c>
      <c r="D59" s="6" t="s">
        <v>156</v>
      </c>
      <c r="E59" s="6" t="s">
        <v>31</v>
      </c>
      <c r="F59" s="6">
        <v>76</v>
      </c>
      <c r="G59" s="6">
        <v>6</v>
      </c>
      <c r="H59" s="6">
        <v>78</v>
      </c>
      <c r="I59" s="6">
        <v>6</v>
      </c>
      <c r="J59" s="6">
        <v>72</v>
      </c>
      <c r="K59" s="6">
        <v>4</v>
      </c>
      <c r="L59" s="6">
        <v>68</v>
      </c>
      <c r="M59" s="6">
        <v>4</v>
      </c>
      <c r="N59" s="6">
        <v>78</v>
      </c>
      <c r="O59" s="6">
        <v>6</v>
      </c>
      <c r="P59" s="6">
        <v>62</v>
      </c>
      <c r="Q59" s="6">
        <v>3</v>
      </c>
      <c r="R59" s="5">
        <v>60</v>
      </c>
      <c r="S59" s="5">
        <v>4</v>
      </c>
      <c r="T59" s="5">
        <v>72</v>
      </c>
      <c r="U59" s="5">
        <v>5</v>
      </c>
      <c r="V59" s="6">
        <v>62</v>
      </c>
      <c r="W59" s="6">
        <v>3</v>
      </c>
      <c r="X59" s="6">
        <v>66</v>
      </c>
      <c r="Y59" s="6">
        <v>4</v>
      </c>
      <c r="Z59" s="6">
        <v>78</v>
      </c>
      <c r="AA59" s="6">
        <v>6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>SUM(F59,H59,J59,L59,N59,P59,R59,T59,V59,X59,Z59,AB59,AD59,AF59,AH59,AJ59,AL59,AN59,AP59,AR59,AT59,AV59)</f>
        <v>772</v>
      </c>
      <c r="AY59" s="7">
        <f>AX59/AZ59</f>
        <v>70.18181818181819</v>
      </c>
      <c r="AZ59" s="8">
        <f>COUNT(F59,H59,J59,L59,N59,P59,R59,T59,V59,X59,Z59,AB59,AD59,AF59,AH59,AJ59,AL59,AN59,AP59,AR59,AT59,AV59)</f>
        <v>11</v>
      </c>
      <c r="BA59" s="8">
        <f aca="true" t="shared" si="12" ref="BA59:BA80">SUM(G59,I59,K59,M59,O59,Q59,S59,U59,W59,Y59,AA59,AC59,AE59,AG59,AI59,AK59,AM59,AO59,AQ59,AS59,AU59,AW59)</f>
        <v>51</v>
      </c>
      <c r="BB59" s="9">
        <f>AX59/AZ59</f>
        <v>70.18181818181819</v>
      </c>
    </row>
    <row r="60" spans="1:54" ht="12.75">
      <c r="A60" s="5">
        <v>57</v>
      </c>
      <c r="B60" s="5"/>
      <c r="C60" s="6">
        <v>827</v>
      </c>
      <c r="D60" s="6" t="s">
        <v>147</v>
      </c>
      <c r="E60" s="6" t="s">
        <v>23</v>
      </c>
      <c r="F60" s="6">
        <v>76</v>
      </c>
      <c r="G60" s="6">
        <v>6</v>
      </c>
      <c r="H60" s="6">
        <v>70</v>
      </c>
      <c r="I60" s="6">
        <v>5</v>
      </c>
      <c r="J60" s="6">
        <v>69</v>
      </c>
      <c r="K60" s="6">
        <v>5</v>
      </c>
      <c r="L60" s="6">
        <v>80</v>
      </c>
      <c r="M60" s="6">
        <v>7</v>
      </c>
      <c r="N60" s="6">
        <v>68</v>
      </c>
      <c r="O60" s="6">
        <v>4</v>
      </c>
      <c r="P60" s="6"/>
      <c r="Q60" s="6"/>
      <c r="R60" s="5">
        <v>74</v>
      </c>
      <c r="S60" s="5">
        <v>6</v>
      </c>
      <c r="T60" s="5">
        <v>53</v>
      </c>
      <c r="U60" s="5">
        <v>2</v>
      </c>
      <c r="V60" s="6">
        <v>74</v>
      </c>
      <c r="W60" s="6">
        <v>6</v>
      </c>
      <c r="X60" s="6">
        <v>68</v>
      </c>
      <c r="Y60" s="6">
        <v>4</v>
      </c>
      <c r="Z60" s="6">
        <v>66</v>
      </c>
      <c r="AA60" s="6">
        <v>4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>SUM(F60,H60,J60,L60,N60,P60,R60,T60,V60,X60,Z60,AB60,AD60,AF60,AH60,AJ60,AL60,AN60,AP60,AR60,AT60,AV60)</f>
        <v>698</v>
      </c>
      <c r="AY60" s="7">
        <f>AX60/AZ60</f>
        <v>69.8</v>
      </c>
      <c r="AZ60" s="8">
        <f>COUNT(F60,H60,J60,L60,N60,P60,R60,T60,V60,X60,Z60,AB60,AD60,AF60,AH60,AJ60,AL60,AN60,AP60,AR60,AT60,AV60)</f>
        <v>10</v>
      </c>
      <c r="BA60" s="8">
        <f t="shared" si="12"/>
        <v>49</v>
      </c>
      <c r="BB60" s="9">
        <f>AX60/AZ60</f>
        <v>69.8</v>
      </c>
    </row>
    <row r="61" spans="1:54" ht="12.75">
      <c r="A61" s="5">
        <v>58</v>
      </c>
      <c r="B61" s="5"/>
      <c r="C61" s="6">
        <v>463</v>
      </c>
      <c r="D61" s="6" t="s">
        <v>718</v>
      </c>
      <c r="E61" s="6" t="s">
        <v>28</v>
      </c>
      <c r="F61" s="6"/>
      <c r="G61" s="6"/>
      <c r="H61" s="6"/>
      <c r="I61" s="6"/>
      <c r="J61" s="6"/>
      <c r="K61" s="6"/>
      <c r="L61" s="6"/>
      <c r="M61" s="6"/>
      <c r="N61" s="6">
        <v>73</v>
      </c>
      <c r="O61" s="6">
        <v>6</v>
      </c>
      <c r="P61" s="6">
        <v>60</v>
      </c>
      <c r="Q61" s="6">
        <v>3</v>
      </c>
      <c r="R61" s="5">
        <v>72</v>
      </c>
      <c r="S61" s="5">
        <v>5</v>
      </c>
      <c r="T61" s="5">
        <v>54</v>
      </c>
      <c r="U61" s="5">
        <v>2</v>
      </c>
      <c r="V61" s="6">
        <v>74</v>
      </c>
      <c r="W61" s="6">
        <v>6</v>
      </c>
      <c r="X61" s="6">
        <v>82</v>
      </c>
      <c r="Y61" s="6">
        <v>7</v>
      </c>
      <c r="Z61" s="6">
        <v>73</v>
      </c>
      <c r="AA61" s="6">
        <v>6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>SUM(F61,H61,J61,L61,N61,P61,R61,T61,V61,X61,Z61,AB61,AD61,AF61,AH61,AJ61,AL61,AN61,AP61,AR61,AT61,AV61)</f>
        <v>488</v>
      </c>
      <c r="AY61" s="7">
        <f>AX61/AZ61</f>
        <v>69.71428571428571</v>
      </c>
      <c r="AZ61" s="8">
        <f t="shared" si="9"/>
        <v>7</v>
      </c>
      <c r="BA61" s="8">
        <f t="shared" si="12"/>
        <v>35</v>
      </c>
      <c r="BB61" s="9">
        <f t="shared" si="11"/>
        <v>69.71428571428571</v>
      </c>
    </row>
    <row r="62" spans="1:54" ht="12.75">
      <c r="A62" s="5">
        <v>59</v>
      </c>
      <c r="B62" s="5"/>
      <c r="C62" s="6">
        <v>4440</v>
      </c>
      <c r="D62" s="6" t="s">
        <v>133</v>
      </c>
      <c r="E62" s="6" t="s">
        <v>27</v>
      </c>
      <c r="F62" s="6">
        <v>65</v>
      </c>
      <c r="G62" s="6">
        <v>5</v>
      </c>
      <c r="H62" s="6">
        <v>64</v>
      </c>
      <c r="I62" s="6">
        <v>4</v>
      </c>
      <c r="J62" s="6">
        <v>82</v>
      </c>
      <c r="K62" s="6">
        <v>7</v>
      </c>
      <c r="L62" s="6">
        <v>70</v>
      </c>
      <c r="M62" s="6">
        <v>4</v>
      </c>
      <c r="N62" s="6">
        <v>71</v>
      </c>
      <c r="O62" s="6">
        <v>6</v>
      </c>
      <c r="P62" s="6">
        <v>86</v>
      </c>
      <c r="Q62" s="6">
        <v>8</v>
      </c>
      <c r="R62" s="5">
        <v>80</v>
      </c>
      <c r="S62" s="5">
        <v>7</v>
      </c>
      <c r="T62" s="5">
        <v>65</v>
      </c>
      <c r="U62" s="5">
        <v>5</v>
      </c>
      <c r="V62" s="6"/>
      <c r="W62" s="6"/>
      <c r="X62" s="6">
        <v>59</v>
      </c>
      <c r="Y62" s="6">
        <v>4</v>
      </c>
      <c r="Z62" s="6">
        <v>55</v>
      </c>
      <c r="AA62" s="6">
        <v>2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>SUM(F62,H62,J62,L62,N62,P62,R62,T62,V62,X62,Z62,AB62,AD62,AF62,AH62,AJ62,AL62,AN62,AP62,AR62,AT62,AV62)</f>
        <v>697</v>
      </c>
      <c r="AY62" s="7">
        <f>AX62/AZ62</f>
        <v>69.7</v>
      </c>
      <c r="AZ62" s="8">
        <f t="shared" si="9"/>
        <v>10</v>
      </c>
      <c r="BA62" s="8">
        <f t="shared" si="12"/>
        <v>52</v>
      </c>
      <c r="BB62" s="9">
        <f t="shared" si="11"/>
        <v>69.7</v>
      </c>
    </row>
    <row r="63" spans="1:54" ht="12.75">
      <c r="A63" s="5">
        <v>60</v>
      </c>
      <c r="B63" s="5"/>
      <c r="C63" s="6">
        <v>2756</v>
      </c>
      <c r="D63" s="6" t="s">
        <v>168</v>
      </c>
      <c r="E63" s="6" t="s">
        <v>28</v>
      </c>
      <c r="F63" s="6">
        <v>62</v>
      </c>
      <c r="G63" s="6">
        <v>3</v>
      </c>
      <c r="H63" s="6"/>
      <c r="I63" s="6"/>
      <c r="J63" s="6">
        <v>76</v>
      </c>
      <c r="K63" s="6">
        <v>6</v>
      </c>
      <c r="L63" s="6">
        <v>53</v>
      </c>
      <c r="M63" s="6">
        <v>2</v>
      </c>
      <c r="N63" s="6">
        <v>76</v>
      </c>
      <c r="O63" s="6">
        <v>7</v>
      </c>
      <c r="P63" s="6">
        <v>80</v>
      </c>
      <c r="Q63" s="6">
        <v>7</v>
      </c>
      <c r="R63" s="5">
        <v>80</v>
      </c>
      <c r="S63" s="5">
        <v>7</v>
      </c>
      <c r="T63" s="5">
        <v>63</v>
      </c>
      <c r="U63" s="5">
        <v>5</v>
      </c>
      <c r="V63" s="6">
        <v>62</v>
      </c>
      <c r="W63" s="6">
        <v>3</v>
      </c>
      <c r="X63" s="6">
        <v>82</v>
      </c>
      <c r="Y63" s="6">
        <v>7</v>
      </c>
      <c r="Z63" s="6">
        <v>63</v>
      </c>
      <c r="AA63" s="6">
        <v>4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>SUM(F63,H63,J63,L63,N63,P63,R63,T63,V63,X63,Z63,AB63,AD63,AF63,AH63,AJ63,AL63,AN63,AP63,AR63,AT63,AV63)</f>
        <v>697</v>
      </c>
      <c r="AY63" s="7">
        <f>AX63/AZ63</f>
        <v>69.7</v>
      </c>
      <c r="AZ63" s="8">
        <f>COUNT(F63,H63,J63,L63,N63,P63,R63,T63,V63,X63,Z63,AB63,AD63,AF63,AH63,AJ63,AL63,AN63,AP63,AR63,AT63,AV63)</f>
        <v>10</v>
      </c>
      <c r="BA63" s="8">
        <f t="shared" si="12"/>
        <v>51</v>
      </c>
      <c r="BB63" s="9">
        <f>AX63/AZ63</f>
        <v>69.7</v>
      </c>
    </row>
    <row r="64" spans="1:54" ht="12.75">
      <c r="A64" s="5">
        <v>61</v>
      </c>
      <c r="B64" s="5"/>
      <c r="C64" s="6">
        <v>1472</v>
      </c>
      <c r="D64" s="6" t="s">
        <v>108</v>
      </c>
      <c r="E64" s="6" t="s">
        <v>34</v>
      </c>
      <c r="F64" s="6">
        <v>65</v>
      </c>
      <c r="G64" s="6">
        <v>5</v>
      </c>
      <c r="H64" s="6">
        <v>71</v>
      </c>
      <c r="I64" s="6">
        <v>5</v>
      </c>
      <c r="J64" s="6"/>
      <c r="K64" s="6"/>
      <c r="L64" s="6">
        <v>70</v>
      </c>
      <c r="M64" s="6">
        <v>5</v>
      </c>
      <c r="N64" s="6"/>
      <c r="O64" s="6"/>
      <c r="P64" s="6"/>
      <c r="Q64" s="6"/>
      <c r="R64" s="5">
        <v>64</v>
      </c>
      <c r="S64" s="5">
        <v>5</v>
      </c>
      <c r="T64" s="5">
        <v>80</v>
      </c>
      <c r="U64" s="5">
        <v>7</v>
      </c>
      <c r="V64" s="6"/>
      <c r="W64" s="6"/>
      <c r="X64" s="6"/>
      <c r="Y64" s="6"/>
      <c r="Z64" s="6">
        <v>68</v>
      </c>
      <c r="AA64" s="6">
        <v>5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>SUM(F64,H64,J64,L64,N64,P64,R64,T64,V64,X64,Z64,AB64,AD64,AF64,AH64,AJ64,AL64,AN64,AP64,AR64,AT64,AV64)</f>
        <v>418</v>
      </c>
      <c r="AY64" s="7">
        <f>AX64/AZ64</f>
        <v>69.66666666666667</v>
      </c>
      <c r="AZ64" s="8">
        <f>COUNT(F64,H64,J64,L64,N64,P64,R64,T64,V64,X64,Z64,AB64,AD64,AF64,AH64,AJ64,AL64,AN64,AP64,AR64,AT64,AV64)</f>
        <v>6</v>
      </c>
      <c r="BA64" s="8">
        <f t="shared" si="12"/>
        <v>32</v>
      </c>
      <c r="BB64" s="9">
        <f>AX64/AZ64</f>
        <v>69.66666666666667</v>
      </c>
    </row>
    <row r="65" spans="1:54" ht="12.75">
      <c r="A65" s="5">
        <v>62</v>
      </c>
      <c r="B65" s="5"/>
      <c r="C65" s="6">
        <v>4473</v>
      </c>
      <c r="D65" s="6" t="s">
        <v>84</v>
      </c>
      <c r="E65" s="6" t="s">
        <v>47</v>
      </c>
      <c r="F65" s="6">
        <v>72</v>
      </c>
      <c r="G65" s="6">
        <v>5</v>
      </c>
      <c r="H65" s="6">
        <v>70</v>
      </c>
      <c r="I65" s="6">
        <v>5</v>
      </c>
      <c r="J65" s="6"/>
      <c r="K65" s="6"/>
      <c r="L65" s="6">
        <v>79</v>
      </c>
      <c r="M65" s="6">
        <v>7</v>
      </c>
      <c r="N65" s="6"/>
      <c r="O65" s="6"/>
      <c r="P65" s="6"/>
      <c r="Q65" s="6"/>
      <c r="R65" s="5">
        <v>62</v>
      </c>
      <c r="S65" s="5">
        <v>3</v>
      </c>
      <c r="T65" s="5"/>
      <c r="U65" s="5"/>
      <c r="V65" s="6">
        <v>69</v>
      </c>
      <c r="W65" s="6">
        <v>5</v>
      </c>
      <c r="X65" s="6">
        <v>72</v>
      </c>
      <c r="Y65" s="6">
        <v>6</v>
      </c>
      <c r="Z65" s="6">
        <v>63</v>
      </c>
      <c r="AA65" s="6">
        <v>4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>SUM(F65,H65,J65,L65,N65,P65,R65,T65,V65,X65,Z65,AB65,AD65,AF65,AH65,AJ65,AL65,AN65,AP65,AR65,AT65,AV65)</f>
        <v>487</v>
      </c>
      <c r="AY65" s="7">
        <f>AX65/AZ65</f>
        <v>69.57142857142857</v>
      </c>
      <c r="AZ65" s="8">
        <f t="shared" si="9"/>
        <v>7</v>
      </c>
      <c r="BA65" s="8">
        <f t="shared" si="12"/>
        <v>35</v>
      </c>
      <c r="BB65" s="9">
        <f t="shared" si="11"/>
        <v>69.57142857142857</v>
      </c>
    </row>
    <row r="66" spans="1:54" ht="12.75">
      <c r="A66" s="5">
        <v>63</v>
      </c>
      <c r="B66" s="5"/>
      <c r="C66" s="6">
        <v>647</v>
      </c>
      <c r="D66" s="6" t="s">
        <v>113</v>
      </c>
      <c r="E66" s="6" t="s">
        <v>25</v>
      </c>
      <c r="F66" s="6">
        <v>73</v>
      </c>
      <c r="G66" s="6">
        <v>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5">
        <v>66</v>
      </c>
      <c r="S66" s="5">
        <v>4</v>
      </c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>SUM(F66,H66,J66,L66,N66,P66,R66,T66,V66,X66,Z66,AB66,AD66,AF66,AH66,AJ66,AL66,AN66,AP66,AR66,AT66,AV66)</f>
        <v>139</v>
      </c>
      <c r="AY66" s="7">
        <f>AX66/AZ66</f>
        <v>69.5</v>
      </c>
      <c r="AZ66" s="8">
        <f>COUNT(F66,H66,J66,L66,N66,P66,R66,T66,V66,X66,Z66,AB66,AD66,AF66,AH66,AJ66,AL66,AN66,AP66,AR66,AT66,AV66)</f>
        <v>2</v>
      </c>
      <c r="BA66" s="8">
        <f t="shared" si="12"/>
        <v>10</v>
      </c>
      <c r="BB66" s="9">
        <f>AX66/AZ66</f>
        <v>69.5</v>
      </c>
    </row>
    <row r="67" spans="1:54" ht="12.75">
      <c r="A67" s="5">
        <v>64</v>
      </c>
      <c r="B67" s="5"/>
      <c r="C67" s="6">
        <v>3365</v>
      </c>
      <c r="D67" s="6" t="s">
        <v>157</v>
      </c>
      <c r="E67" s="6" t="s">
        <v>31</v>
      </c>
      <c r="F67" s="6">
        <v>74</v>
      </c>
      <c r="G67" s="6">
        <v>6</v>
      </c>
      <c r="H67" s="6">
        <v>80</v>
      </c>
      <c r="I67" s="6">
        <v>7</v>
      </c>
      <c r="J67" s="6">
        <v>70</v>
      </c>
      <c r="K67" s="6">
        <v>5</v>
      </c>
      <c r="L67" s="6">
        <v>64</v>
      </c>
      <c r="M67" s="6">
        <v>5</v>
      </c>
      <c r="N67" s="6">
        <v>54</v>
      </c>
      <c r="O67" s="6">
        <v>3</v>
      </c>
      <c r="P67" s="6"/>
      <c r="Q67" s="6"/>
      <c r="R67" s="5">
        <v>64</v>
      </c>
      <c r="S67" s="5">
        <v>4</v>
      </c>
      <c r="T67" s="5">
        <v>75</v>
      </c>
      <c r="U67" s="5">
        <v>6</v>
      </c>
      <c r="V67" s="6">
        <v>64</v>
      </c>
      <c r="W67" s="6">
        <v>4</v>
      </c>
      <c r="X67" s="6">
        <v>86</v>
      </c>
      <c r="Y67" s="6">
        <v>8</v>
      </c>
      <c r="Z67" s="6">
        <v>62</v>
      </c>
      <c r="AA67" s="6">
        <v>2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>SUM(F67,H67,J67,L67,N67,P67,R67,T67,V67,X67,Z67,AB67,AD67,AF67,AH67,AJ67,AL67,AN67,AP67,AR67,AT67,AV67)</f>
        <v>693</v>
      </c>
      <c r="AY67" s="7">
        <f>AX67/AZ67</f>
        <v>69.3</v>
      </c>
      <c r="AZ67" s="8">
        <f>COUNT(F67,H67,J67,L67,N67,P67,R67,T67,V67,X67,Z67,AB67,AD67,AF67,AH67,AJ67,AL67,AN67,AP67,AR67,AT67,AV67)</f>
        <v>10</v>
      </c>
      <c r="BA67" s="8">
        <f t="shared" si="12"/>
        <v>50</v>
      </c>
      <c r="BB67" s="9">
        <f>AX67/AZ67</f>
        <v>69.3</v>
      </c>
    </row>
    <row r="68" spans="1:54" ht="12.75">
      <c r="A68" s="5">
        <v>65</v>
      </c>
      <c r="B68" s="5"/>
      <c r="C68" s="6">
        <v>3580</v>
      </c>
      <c r="D68" s="6" t="s">
        <v>779</v>
      </c>
      <c r="E68" s="6" t="s">
        <v>34</v>
      </c>
      <c r="F68" s="6">
        <v>70</v>
      </c>
      <c r="G68" s="6">
        <v>5</v>
      </c>
      <c r="H68" s="6"/>
      <c r="I68" s="6"/>
      <c r="J68" s="6">
        <v>71</v>
      </c>
      <c r="K68" s="6">
        <v>6</v>
      </c>
      <c r="L68" s="6">
        <v>78</v>
      </c>
      <c r="M68" s="6">
        <v>7</v>
      </c>
      <c r="N68" s="6"/>
      <c r="O68" s="6"/>
      <c r="P68" s="6">
        <v>80</v>
      </c>
      <c r="Q68" s="6">
        <v>7</v>
      </c>
      <c r="R68" s="5">
        <v>57</v>
      </c>
      <c r="S68" s="5">
        <v>4</v>
      </c>
      <c r="T68" s="5"/>
      <c r="U68" s="5"/>
      <c r="V68" s="6"/>
      <c r="W68" s="6"/>
      <c r="X68" s="6">
        <v>74</v>
      </c>
      <c r="Y68" s="6">
        <v>6</v>
      </c>
      <c r="Z68" s="6">
        <v>54</v>
      </c>
      <c r="AA68" s="6">
        <v>3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>SUM(F68,H68,J68,L68,N68,P68,R68,T68,V68,X68,Z68,AB68,AD68,AF68,AH68,AJ68,AL68,AN68,AP68,AR68,AT68,AV68)</f>
        <v>484</v>
      </c>
      <c r="AY68" s="7">
        <f>AX68/AZ68</f>
        <v>69.14285714285714</v>
      </c>
      <c r="AZ68" s="8">
        <f>COUNT(F68,H68,J68,L68,N68,P68,R68,T68,V68,X68,Z68,AB68,AD68,AF68,AH68,AJ68,AL68,AN68,AP68,AR68,AT68,AV68)</f>
        <v>7</v>
      </c>
      <c r="BA68" s="8">
        <f t="shared" si="12"/>
        <v>38</v>
      </c>
      <c r="BB68" s="9">
        <f>AX68/AZ68</f>
        <v>69.14285714285714</v>
      </c>
    </row>
    <row r="69" spans="1:54" ht="12.75">
      <c r="A69" s="5">
        <v>66</v>
      </c>
      <c r="B69" s="5"/>
      <c r="C69" s="6">
        <v>1314</v>
      </c>
      <c r="D69" s="6" t="s">
        <v>587</v>
      </c>
      <c r="E69" s="6" t="s">
        <v>34</v>
      </c>
      <c r="F69" s="6"/>
      <c r="G69" s="6"/>
      <c r="H69" s="6">
        <v>70</v>
      </c>
      <c r="I69" s="6">
        <v>5</v>
      </c>
      <c r="J69" s="6"/>
      <c r="K69" s="6"/>
      <c r="L69" s="6"/>
      <c r="M69" s="6"/>
      <c r="N69" s="6">
        <v>79</v>
      </c>
      <c r="O69" s="6">
        <v>7</v>
      </c>
      <c r="P69" s="6">
        <v>69</v>
      </c>
      <c r="Q69" s="6">
        <v>6</v>
      </c>
      <c r="R69" s="5"/>
      <c r="S69" s="5"/>
      <c r="T69" s="5"/>
      <c r="U69" s="5"/>
      <c r="V69" s="6"/>
      <c r="W69" s="6"/>
      <c r="X69" s="6">
        <v>58</v>
      </c>
      <c r="Y69" s="6">
        <v>3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>SUM(F69,H69,J69,L69,N69,P69,R69,T69,V69,X69,Z69,AB69,AD69,AF69,AH69,AJ69,AL69,AN69,AP69,AR69,AT69,AV69)</f>
        <v>276</v>
      </c>
      <c r="AY69" s="7">
        <f>AX69/AZ69</f>
        <v>69</v>
      </c>
      <c r="AZ69" s="8">
        <f>COUNT(F69,H69,J69,L69,N69,P69,R69,T69,V69,X69,Z69,AB69,AD69,AF69,AH69,AJ69,AL69,AN69,AP69,AR69,AT69,AV69)</f>
        <v>4</v>
      </c>
      <c r="BA69" s="8">
        <f t="shared" si="12"/>
        <v>21</v>
      </c>
      <c r="BB69" s="9">
        <f>AX69/AZ69</f>
        <v>69</v>
      </c>
    </row>
    <row r="70" spans="1:54" ht="12.75">
      <c r="A70" s="5">
        <v>67</v>
      </c>
      <c r="B70" s="5"/>
      <c r="C70" s="6">
        <v>2668</v>
      </c>
      <c r="D70" s="6" t="s">
        <v>580</v>
      </c>
      <c r="E70" s="6" t="s">
        <v>29</v>
      </c>
      <c r="F70" s="6"/>
      <c r="G70" s="6"/>
      <c r="H70" s="6">
        <v>82</v>
      </c>
      <c r="I70" s="6">
        <v>7</v>
      </c>
      <c r="J70" s="6">
        <v>65</v>
      </c>
      <c r="K70" s="6">
        <v>5</v>
      </c>
      <c r="L70" s="6"/>
      <c r="M70" s="6"/>
      <c r="N70" s="6">
        <v>68</v>
      </c>
      <c r="O70" s="6">
        <v>5</v>
      </c>
      <c r="P70" s="6">
        <v>70</v>
      </c>
      <c r="Q70" s="6">
        <v>6</v>
      </c>
      <c r="R70" s="5">
        <v>71</v>
      </c>
      <c r="S70" s="5">
        <v>6</v>
      </c>
      <c r="T70" s="5">
        <v>67</v>
      </c>
      <c r="U70" s="5">
        <v>5</v>
      </c>
      <c r="V70" s="6">
        <v>73</v>
      </c>
      <c r="W70" s="6">
        <v>6</v>
      </c>
      <c r="X70" s="6">
        <v>58</v>
      </c>
      <c r="Y70" s="6">
        <v>4</v>
      </c>
      <c r="Z70" s="6">
        <v>64</v>
      </c>
      <c r="AA70" s="6">
        <v>4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>SUM(F70,H70,J70,L70,N70,P70,R70,T70,V70,X70,Z70,AB70,AD70,AF70,AH70,AJ70,AL70,AN70,AP70,AR70,AT70,AV70)</f>
        <v>618</v>
      </c>
      <c r="AY70" s="7">
        <f>AX70/AZ70</f>
        <v>68.66666666666667</v>
      </c>
      <c r="AZ70" s="8">
        <f>COUNT(F70,H70,J70,L70,N70,P70,R70,T70,V70,X70,Z70,AB70,AD70,AF70,AH70,AJ70,AL70,AN70,AP70,AR70,AT70,AV70)</f>
        <v>9</v>
      </c>
      <c r="BA70" s="8">
        <f t="shared" si="12"/>
        <v>48</v>
      </c>
      <c r="BB70" s="9">
        <f>AX70/AZ70</f>
        <v>68.66666666666667</v>
      </c>
    </row>
    <row r="71" spans="1:54" ht="12.75">
      <c r="A71" s="5">
        <v>68</v>
      </c>
      <c r="B71" s="5"/>
      <c r="C71" s="6">
        <v>1437</v>
      </c>
      <c r="D71" s="6" t="s">
        <v>503</v>
      </c>
      <c r="E71" s="6" t="s">
        <v>52</v>
      </c>
      <c r="F71" s="6">
        <v>78</v>
      </c>
      <c r="G71" s="6">
        <v>7</v>
      </c>
      <c r="H71" s="6">
        <v>74</v>
      </c>
      <c r="I71" s="6">
        <v>6</v>
      </c>
      <c r="J71" s="6"/>
      <c r="K71" s="6"/>
      <c r="L71" s="6"/>
      <c r="M71" s="6"/>
      <c r="N71" s="6">
        <v>67</v>
      </c>
      <c r="O71" s="6">
        <v>5</v>
      </c>
      <c r="P71" s="6">
        <v>56</v>
      </c>
      <c r="Q71" s="6">
        <v>3</v>
      </c>
      <c r="R71" s="5">
        <v>68</v>
      </c>
      <c r="S71" s="5">
        <v>5</v>
      </c>
      <c r="T71" s="5"/>
      <c r="U71" s="5"/>
      <c r="V71" s="6">
        <v>70</v>
      </c>
      <c r="W71" s="6">
        <v>5</v>
      </c>
      <c r="X71" s="6">
        <v>63</v>
      </c>
      <c r="Y71" s="6">
        <v>4</v>
      </c>
      <c r="Z71" s="6">
        <v>73</v>
      </c>
      <c r="AA71" s="6">
        <v>6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>SUM(F71,H71,J71,L71,N71,P71,R71,T71,V71,X71,Z71,AB71,AD71,AF71,AH71,AJ71,AL71,AN71,AP71,AR71,AT71,AV71)</f>
        <v>549</v>
      </c>
      <c r="AY71" s="7">
        <f>AX71/AZ71</f>
        <v>68.625</v>
      </c>
      <c r="AZ71" s="8">
        <f>COUNT(F71,H71,J71,L71,N71,P71,R71,T71,V71,X71,Z71,AB71,AD71,AF71,AH71,AJ71,AL71,AN71,AP71,AR71,AT71,AV71)</f>
        <v>8</v>
      </c>
      <c r="BA71" s="8">
        <f t="shared" si="12"/>
        <v>41</v>
      </c>
      <c r="BB71" s="9">
        <f>AX71/AZ71</f>
        <v>68.625</v>
      </c>
    </row>
    <row r="72" spans="1:54" ht="12.75">
      <c r="A72" s="5">
        <v>69</v>
      </c>
      <c r="B72" s="5"/>
      <c r="C72" s="6">
        <v>5334</v>
      </c>
      <c r="D72" s="6" t="s">
        <v>585</v>
      </c>
      <c r="E72" s="6" t="s">
        <v>25</v>
      </c>
      <c r="F72" s="6"/>
      <c r="G72" s="6"/>
      <c r="H72" s="6">
        <v>68</v>
      </c>
      <c r="I72" s="6">
        <v>5</v>
      </c>
      <c r="J72" s="6">
        <v>68</v>
      </c>
      <c r="K72" s="6">
        <v>5</v>
      </c>
      <c r="L72" s="6">
        <v>62</v>
      </c>
      <c r="M72" s="6">
        <v>3</v>
      </c>
      <c r="N72" s="6">
        <v>82</v>
      </c>
      <c r="O72" s="6">
        <v>6</v>
      </c>
      <c r="P72" s="6"/>
      <c r="Q72" s="6"/>
      <c r="R72" s="5"/>
      <c r="S72" s="5"/>
      <c r="T72" s="5">
        <v>63</v>
      </c>
      <c r="U72" s="5">
        <v>4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>SUM(F72,H72,J72,L72,N72,P72,R72,T72,V72,X72,Z72,AB72,AD72,AF72,AH72,AJ72,AL72,AN72,AP72,AR72,AT72,AV72)</f>
        <v>343</v>
      </c>
      <c r="AY72" s="7">
        <f>AX72/AZ72</f>
        <v>68.6</v>
      </c>
      <c r="AZ72" s="8">
        <f>COUNT(F72,H72,J72,L72,N72,P72,R72,T72,V72,X72,Z72,AB72,AD72,AF72,AH72,AJ72,AL72,AN72,AP72,AR72,AT72,AV72)</f>
        <v>5</v>
      </c>
      <c r="BA72" s="8">
        <f t="shared" si="12"/>
        <v>23</v>
      </c>
      <c r="BB72" s="9">
        <f>AX72/AZ72</f>
        <v>68.6</v>
      </c>
    </row>
    <row r="73" spans="1:54" ht="12.75">
      <c r="A73" s="5">
        <v>70</v>
      </c>
      <c r="B73" s="5"/>
      <c r="C73" s="6">
        <v>1580</v>
      </c>
      <c r="D73" s="6" t="s">
        <v>150</v>
      </c>
      <c r="E73" s="6" t="s">
        <v>52</v>
      </c>
      <c r="F73" s="6">
        <v>47</v>
      </c>
      <c r="G73" s="6">
        <v>1</v>
      </c>
      <c r="H73" s="6">
        <v>64</v>
      </c>
      <c r="I73" s="6">
        <v>4</v>
      </c>
      <c r="J73" s="6">
        <v>67</v>
      </c>
      <c r="K73" s="6">
        <v>4</v>
      </c>
      <c r="L73" s="6">
        <v>66</v>
      </c>
      <c r="M73" s="6">
        <v>5</v>
      </c>
      <c r="N73" s="6">
        <v>80</v>
      </c>
      <c r="O73" s="6">
        <v>7</v>
      </c>
      <c r="P73" s="6">
        <v>71</v>
      </c>
      <c r="Q73" s="6">
        <v>6</v>
      </c>
      <c r="R73" s="5">
        <v>86</v>
      </c>
      <c r="S73" s="5">
        <v>8</v>
      </c>
      <c r="T73" s="5"/>
      <c r="U73" s="5"/>
      <c r="V73" s="6">
        <v>62</v>
      </c>
      <c r="W73" s="6">
        <v>4</v>
      </c>
      <c r="X73" s="6">
        <v>76</v>
      </c>
      <c r="Y73" s="6">
        <v>6</v>
      </c>
      <c r="Z73" s="6">
        <v>66</v>
      </c>
      <c r="AA73" s="6">
        <v>4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>SUM(F73,H73,J73,L73,N73,P73,R73,T73,V73,X73,Z73,AB73,AD73,AF73,AH73,AJ73,AL73,AN73,AP73,AR73,AT73,AV73)</f>
        <v>685</v>
      </c>
      <c r="AY73" s="7">
        <f>AX73/AZ73</f>
        <v>68.5</v>
      </c>
      <c r="AZ73" s="8">
        <f>COUNT(F73,H73,J73,L73,N73,P73,R73,T73,V73,X73,Z73,AB73,AD73,AF73,AH73,AJ73,AL73,AN73,AP73,AR73,AT73,AV73)</f>
        <v>10</v>
      </c>
      <c r="BA73" s="8">
        <f t="shared" si="12"/>
        <v>49</v>
      </c>
      <c r="BB73" s="9">
        <f>AX73/AZ73</f>
        <v>68.5</v>
      </c>
    </row>
    <row r="74" spans="1:54" ht="12.75">
      <c r="A74" s="5">
        <v>71</v>
      </c>
      <c r="B74" s="5"/>
      <c r="C74" s="6">
        <v>2088</v>
      </c>
      <c r="D74" s="6" t="s">
        <v>697</v>
      </c>
      <c r="E74" s="6" t="s">
        <v>26</v>
      </c>
      <c r="F74" s="6"/>
      <c r="G74" s="6"/>
      <c r="H74" s="6"/>
      <c r="I74" s="6"/>
      <c r="J74" s="6"/>
      <c r="K74" s="6"/>
      <c r="L74" s="6">
        <v>68</v>
      </c>
      <c r="M74" s="6">
        <v>5</v>
      </c>
      <c r="N74" s="6">
        <v>69</v>
      </c>
      <c r="O74" s="6">
        <v>5</v>
      </c>
      <c r="P74" s="6"/>
      <c r="Q74" s="6"/>
      <c r="R74" s="5"/>
      <c r="S74" s="5"/>
      <c r="T74" s="5"/>
      <c r="U74" s="5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>SUM(F74,H74,J74,L74,N74,P74,R74,T74,V74,X74,Z74,AB74,AD74,AF74,AH74,AJ74,AL74,AN74,AP74,AR74,AT74,AV74)</f>
        <v>137</v>
      </c>
      <c r="AY74" s="7">
        <f>AX74/AZ74</f>
        <v>68.5</v>
      </c>
      <c r="AZ74" s="8">
        <f>COUNT(F74,H74,J74,L74,N74,P74,R74,T74,V74,X74,Z74,AB74,AD74,AF74,AH74,AJ74,AL74,AN74,AP74,AR74,AT74,AV74)</f>
        <v>2</v>
      </c>
      <c r="BA74" s="8">
        <f t="shared" si="12"/>
        <v>10</v>
      </c>
      <c r="BB74" s="9">
        <f>AX74/AZ74</f>
        <v>68.5</v>
      </c>
    </row>
    <row r="75" spans="1:54" ht="12.75">
      <c r="A75" s="5">
        <v>72</v>
      </c>
      <c r="B75" s="5"/>
      <c r="C75" s="6">
        <v>2577</v>
      </c>
      <c r="D75" s="6" t="s">
        <v>137</v>
      </c>
      <c r="E75" s="6" t="s">
        <v>27</v>
      </c>
      <c r="F75" s="6">
        <v>62</v>
      </c>
      <c r="G75" s="6">
        <v>3</v>
      </c>
      <c r="H75" s="6">
        <v>82</v>
      </c>
      <c r="I75" s="6">
        <v>7</v>
      </c>
      <c r="J75" s="6"/>
      <c r="K75" s="6"/>
      <c r="L75" s="6">
        <v>61</v>
      </c>
      <c r="M75" s="6">
        <v>4</v>
      </c>
      <c r="N75" s="6"/>
      <c r="O75" s="6"/>
      <c r="P75" s="6"/>
      <c r="Q75" s="6"/>
      <c r="R75" s="5"/>
      <c r="S75" s="5"/>
      <c r="T75" s="5"/>
      <c r="U75" s="5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>SUM(F75,H75,J75,L75,N75,P75,R75,T75,V75,X75,Z75,AB75,AD75,AF75,AH75,AJ75,AL75,AN75,AP75,AR75,AT75,AV75)</f>
        <v>205</v>
      </c>
      <c r="AY75" s="7">
        <f>AX75/AZ75</f>
        <v>68.33333333333333</v>
      </c>
      <c r="AZ75" s="8">
        <f>COUNT(F75,H75,J75,L75,N75,P75,R75,T75,V75,X75,Z75,AB75,AD75,AF75,AH75,AJ75,AL75,AN75,AP75,AR75,AT75,AV75)</f>
        <v>3</v>
      </c>
      <c r="BA75" s="8">
        <f t="shared" si="12"/>
        <v>14</v>
      </c>
      <c r="BB75" s="9">
        <f>AX75/AZ75</f>
        <v>68.33333333333333</v>
      </c>
    </row>
    <row r="76" spans="1:54" ht="12.75">
      <c r="A76" s="5">
        <v>73</v>
      </c>
      <c r="B76" s="5"/>
      <c r="C76" s="6">
        <v>621</v>
      </c>
      <c r="D76" s="6" t="s">
        <v>139</v>
      </c>
      <c r="E76" s="6" t="s">
        <v>27</v>
      </c>
      <c r="F76" s="6">
        <v>72</v>
      </c>
      <c r="G76" s="6">
        <v>6</v>
      </c>
      <c r="H76" s="6">
        <v>52</v>
      </c>
      <c r="I76" s="6">
        <v>2</v>
      </c>
      <c r="J76" s="6"/>
      <c r="K76" s="6"/>
      <c r="L76" s="6"/>
      <c r="M76" s="6"/>
      <c r="N76" s="6">
        <v>72</v>
      </c>
      <c r="O76" s="6">
        <v>5</v>
      </c>
      <c r="P76" s="6">
        <v>68</v>
      </c>
      <c r="Q76" s="6">
        <v>5</v>
      </c>
      <c r="R76" s="5">
        <v>66</v>
      </c>
      <c r="S76" s="5">
        <v>4</v>
      </c>
      <c r="T76" s="5">
        <v>73</v>
      </c>
      <c r="U76" s="5">
        <v>6</v>
      </c>
      <c r="V76" s="6"/>
      <c r="W76" s="6"/>
      <c r="X76" s="6">
        <v>74</v>
      </c>
      <c r="Y76" s="6">
        <v>6</v>
      </c>
      <c r="Z76" s="6">
        <v>68</v>
      </c>
      <c r="AA76" s="6">
        <v>5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>SUM(F76,H76,J76,L76,N76,P76,R76,T76,V76,X76,Z76,AB76,AD76,AF76,AH76,AJ76,AL76,AN76,AP76,AR76,AT76,AV76)</f>
        <v>545</v>
      </c>
      <c r="AY76" s="7">
        <f>AX76/AZ76</f>
        <v>68.125</v>
      </c>
      <c r="AZ76" s="8">
        <f>COUNT(F76,H76,J76,L76,N76,P76,R76,T76,V76,X76,Z76,AB76,AD76,AF76,AH76,AJ76,AL76,AN76,AP76,AR76,AT76,AV76)</f>
        <v>8</v>
      </c>
      <c r="BA76" s="8">
        <f t="shared" si="12"/>
        <v>39</v>
      </c>
      <c r="BB76" s="9">
        <f>AX76/AZ76</f>
        <v>68.125</v>
      </c>
    </row>
    <row r="77" spans="1:54" ht="12.75">
      <c r="A77" s="5">
        <v>74</v>
      </c>
      <c r="B77" s="5"/>
      <c r="C77" s="6">
        <v>2545</v>
      </c>
      <c r="D77" s="6" t="s">
        <v>128</v>
      </c>
      <c r="E77" s="6" t="s">
        <v>30</v>
      </c>
      <c r="F77" s="6">
        <v>62</v>
      </c>
      <c r="G77" s="6">
        <v>4</v>
      </c>
      <c r="H77" s="6">
        <v>76</v>
      </c>
      <c r="I77" s="6">
        <v>6</v>
      </c>
      <c r="J77" s="6">
        <v>63</v>
      </c>
      <c r="K77" s="6">
        <v>4</v>
      </c>
      <c r="L77" s="6">
        <v>68</v>
      </c>
      <c r="M77" s="6">
        <v>5</v>
      </c>
      <c r="N77" s="6"/>
      <c r="O77" s="6"/>
      <c r="P77" s="6"/>
      <c r="Q77" s="6"/>
      <c r="R77" s="5">
        <v>69</v>
      </c>
      <c r="S77" s="5">
        <v>5</v>
      </c>
      <c r="T77" s="5"/>
      <c r="U77" s="5"/>
      <c r="V77" s="5">
        <v>66</v>
      </c>
      <c r="W77" s="5">
        <v>5</v>
      </c>
      <c r="X77" s="6">
        <v>82</v>
      </c>
      <c r="Y77" s="6">
        <v>7</v>
      </c>
      <c r="Z77" s="6">
        <v>58</v>
      </c>
      <c r="AA77" s="6">
        <v>4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>SUM(F77,H77,J77,L77,N77,P77,R77,T77,V77,X77,Z77,AB77,AD77,AF77,AH77,AJ77,AL77,AN77,AP77,AR77,AT77,AV77)</f>
        <v>544</v>
      </c>
      <c r="AY77" s="7">
        <f>AX77/AZ77</f>
        <v>68</v>
      </c>
      <c r="AZ77" s="8">
        <f>COUNT(F77,H77,J77,L77,N77,P77,R77,T77,V77,X77,Z77,AB77,AD77,AF77,AH77,AJ77,AL77,AN77,AP77,AR77,AT77,AV77)</f>
        <v>8</v>
      </c>
      <c r="BA77" s="8">
        <f t="shared" si="12"/>
        <v>40</v>
      </c>
      <c r="BB77" s="9">
        <f>AX77/AZ77</f>
        <v>68</v>
      </c>
    </row>
    <row r="78" spans="1:54" ht="12.75">
      <c r="A78" s="5">
        <v>75</v>
      </c>
      <c r="B78" s="5"/>
      <c r="C78" s="6">
        <v>2632</v>
      </c>
      <c r="D78" s="6" t="s">
        <v>89</v>
      </c>
      <c r="E78" s="6" t="s">
        <v>33</v>
      </c>
      <c r="F78" s="6">
        <v>78</v>
      </c>
      <c r="G78" s="6">
        <v>6</v>
      </c>
      <c r="H78" s="6">
        <v>69</v>
      </c>
      <c r="I78" s="6">
        <v>5</v>
      </c>
      <c r="J78" s="6">
        <v>62</v>
      </c>
      <c r="K78" s="6">
        <v>3</v>
      </c>
      <c r="L78" s="6">
        <v>63</v>
      </c>
      <c r="M78" s="6">
        <v>4</v>
      </c>
      <c r="N78" s="6">
        <v>84</v>
      </c>
      <c r="O78" s="6">
        <v>8</v>
      </c>
      <c r="P78" s="6">
        <v>61</v>
      </c>
      <c r="Q78" s="6">
        <v>3</v>
      </c>
      <c r="R78" s="5"/>
      <c r="S78" s="5"/>
      <c r="T78" s="5"/>
      <c r="U78" s="5"/>
      <c r="V78" s="6">
        <v>64</v>
      </c>
      <c r="W78" s="6">
        <v>4</v>
      </c>
      <c r="X78" s="6">
        <v>63</v>
      </c>
      <c r="Y78" s="6">
        <v>4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>SUM(F78,H78,J78,L78,N78,P78,R78,T78,V78,X78,Z78,AB78,AD78,AF78,AH78,AJ78,AL78,AN78,AP78,AR78,AT78,AV78)</f>
        <v>544</v>
      </c>
      <c r="AY78" s="7">
        <f>AX78/AZ78</f>
        <v>68</v>
      </c>
      <c r="AZ78" s="8">
        <f>COUNT(F78,H78,J78,L78,N78,P78,R78,T78,V78,X78,Z78,AB78,AD78,AF78,AH78,AJ78,AL78,AN78,AP78,AR78,AT78,AV78)</f>
        <v>8</v>
      </c>
      <c r="BA78" s="8">
        <f t="shared" si="12"/>
        <v>37</v>
      </c>
      <c r="BB78" s="9">
        <f>AX78/AZ78</f>
        <v>68</v>
      </c>
    </row>
    <row r="79" spans="1:54" ht="12.75">
      <c r="A79" s="5">
        <v>76</v>
      </c>
      <c r="B79" s="5"/>
      <c r="C79" s="6">
        <v>3543</v>
      </c>
      <c r="D79" s="6" t="s">
        <v>501</v>
      </c>
      <c r="E79" s="6" t="s">
        <v>27</v>
      </c>
      <c r="F79" s="6"/>
      <c r="G79" s="6"/>
      <c r="H79" s="6">
        <v>68</v>
      </c>
      <c r="I79" s="6">
        <v>5</v>
      </c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  <c r="U79" s="5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>SUM(F79,H79,J79,L79,N79,P79,R79,T79,V79,X79,Z79,AB79,AD79,AF79,AH79,AJ79,AL79,AN79,AP79,AR79,AT79,AV79)</f>
        <v>68</v>
      </c>
      <c r="AY79" s="7">
        <f>AX79/AZ79</f>
        <v>68</v>
      </c>
      <c r="AZ79" s="8">
        <f>COUNT(F79,H79,J79,L79,N79,P79,R79,T79,V79,X79,Z79,AB79,AD79,AF79,AH79,AJ79,AL79,AN79,AP79,AR79,AT79,AV79)</f>
        <v>1</v>
      </c>
      <c r="BA79" s="8">
        <f t="shared" si="12"/>
        <v>5</v>
      </c>
      <c r="BB79" s="9">
        <f>AX79/AZ79</f>
        <v>68</v>
      </c>
    </row>
    <row r="80" spans="1:54" ht="12.75">
      <c r="A80" s="5">
        <v>77</v>
      </c>
      <c r="B80" s="5"/>
      <c r="C80" s="6">
        <v>3358</v>
      </c>
      <c r="D80" s="6" t="s">
        <v>119</v>
      </c>
      <c r="E80" s="6" t="s">
        <v>29</v>
      </c>
      <c r="F80" s="6">
        <v>72</v>
      </c>
      <c r="G80" s="6">
        <v>5</v>
      </c>
      <c r="H80" s="6">
        <v>66</v>
      </c>
      <c r="I80" s="6">
        <v>4</v>
      </c>
      <c r="J80" s="6">
        <v>66</v>
      </c>
      <c r="K80" s="6">
        <v>4</v>
      </c>
      <c r="L80" s="6">
        <v>72</v>
      </c>
      <c r="M80" s="6">
        <v>6</v>
      </c>
      <c r="N80" s="6">
        <v>66</v>
      </c>
      <c r="O80" s="6">
        <v>5</v>
      </c>
      <c r="P80" s="6">
        <v>62</v>
      </c>
      <c r="Q80" s="6">
        <v>3</v>
      </c>
      <c r="R80" s="5"/>
      <c r="S80" s="5"/>
      <c r="T80" s="5"/>
      <c r="U80" s="5"/>
      <c r="V80" s="6">
        <v>80</v>
      </c>
      <c r="W80" s="6">
        <v>7</v>
      </c>
      <c r="X80" s="6">
        <v>72</v>
      </c>
      <c r="Y80" s="6">
        <v>6</v>
      </c>
      <c r="Z80" s="6">
        <v>55</v>
      </c>
      <c r="AA80" s="6">
        <v>2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>SUM(F80,H80,J80,L80,N80,P80,R80,T80,V80,X80,Z80,AB80,AD80,AF80,AH80,AJ80,AL80,AN80,AP80,AR80,AT80,AV80)</f>
        <v>611</v>
      </c>
      <c r="AY80" s="7">
        <f>AX80/AZ80</f>
        <v>67.88888888888889</v>
      </c>
      <c r="AZ80" s="8">
        <f>COUNT(F80,H80,J80,L80,N80,P80,R80,T80,V80,X80,Z80,AB80,AD80,AF80,AH80,AJ80,AL80,AN80,AP80,AR80,AT80,AV80)</f>
        <v>9</v>
      </c>
      <c r="BA80" s="8">
        <f t="shared" si="12"/>
        <v>42</v>
      </c>
      <c r="BB80" s="9">
        <f>AX80/AZ80</f>
        <v>67.88888888888889</v>
      </c>
    </row>
    <row r="81" spans="1:54" ht="12.75">
      <c r="A81" s="5">
        <v>78</v>
      </c>
      <c r="B81" s="5"/>
      <c r="C81" s="6">
        <v>3425</v>
      </c>
      <c r="D81" s="6" t="s">
        <v>720</v>
      </c>
      <c r="E81" s="6" t="s">
        <v>25</v>
      </c>
      <c r="F81" s="6"/>
      <c r="G81" s="6"/>
      <c r="H81" s="6"/>
      <c r="I81" s="6"/>
      <c r="J81" s="6"/>
      <c r="K81" s="6"/>
      <c r="L81" s="6"/>
      <c r="M81" s="6"/>
      <c r="N81" s="6">
        <v>66</v>
      </c>
      <c r="O81" s="6">
        <v>4</v>
      </c>
      <c r="P81" s="6"/>
      <c r="Q81" s="6"/>
      <c r="R81" s="5">
        <v>84</v>
      </c>
      <c r="S81" s="5">
        <v>8</v>
      </c>
      <c r="T81" s="5">
        <v>61</v>
      </c>
      <c r="U81" s="5">
        <v>4</v>
      </c>
      <c r="V81" s="6">
        <v>49</v>
      </c>
      <c r="W81" s="6">
        <v>2</v>
      </c>
      <c r="X81" s="6">
        <v>79</v>
      </c>
      <c r="Y81" s="6">
        <v>7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>SUM(F81,H81,J81,L81,N81,P81,R81,T81,V81,X81,Z81,AB81,AD81,AF81,AH81,AJ81,AL81,AN81,AP81,AR81,AT81,AV81)</f>
        <v>339</v>
      </c>
      <c r="AY81" s="7">
        <f>AX81/AZ81</f>
        <v>67.8</v>
      </c>
      <c r="AZ81" s="8">
        <f aca="true" t="shared" si="13" ref="AZ81:AZ92">COUNT(F81,H81,J81,L81,N81,P81,R81,T81,V81,X81,Z81,AB81,AD81,AF81,AH81,AJ81,AL81,AN81,AP81,AR81,AT81,AV81)</f>
        <v>5</v>
      </c>
      <c r="BA81" s="8">
        <f aca="true" t="shared" si="14" ref="BA81:BA92">SUM(G81,I81,K81,M81,O81,Q81,S81,U81,W81,Y81,AA81,AC81,AE81,AG81,AI81,AK81,AM81,AO81,AQ81,AS81,AU81,AW81)</f>
        <v>25</v>
      </c>
      <c r="BB81" s="9">
        <f aca="true" t="shared" si="15" ref="BB81:BB92">AX81/AZ81</f>
        <v>67.8</v>
      </c>
    </row>
    <row r="82" spans="1:54" ht="12.75">
      <c r="A82" s="5">
        <v>79</v>
      </c>
      <c r="B82" s="5"/>
      <c r="C82" s="6">
        <v>4081</v>
      </c>
      <c r="D82" s="6" t="s">
        <v>105</v>
      </c>
      <c r="E82" s="6" t="s">
        <v>34</v>
      </c>
      <c r="F82" s="6">
        <v>62</v>
      </c>
      <c r="G82" s="6">
        <v>4</v>
      </c>
      <c r="H82" s="6">
        <v>68</v>
      </c>
      <c r="I82" s="6">
        <v>5</v>
      </c>
      <c r="J82" s="6">
        <v>76</v>
      </c>
      <c r="K82" s="6">
        <v>6</v>
      </c>
      <c r="L82" s="6"/>
      <c r="M82" s="6"/>
      <c r="N82" s="6">
        <v>74</v>
      </c>
      <c r="O82" s="6">
        <v>6</v>
      </c>
      <c r="P82" s="6">
        <v>80</v>
      </c>
      <c r="Q82" s="6">
        <v>7</v>
      </c>
      <c r="R82" s="5">
        <v>54</v>
      </c>
      <c r="S82" s="5">
        <v>4</v>
      </c>
      <c r="T82" s="5">
        <v>50</v>
      </c>
      <c r="U82" s="5">
        <v>2</v>
      </c>
      <c r="V82" s="6"/>
      <c r="W82" s="6"/>
      <c r="X82" s="6"/>
      <c r="Y82" s="6"/>
      <c r="Z82" s="6">
        <v>78</v>
      </c>
      <c r="AA82" s="6">
        <v>7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>SUM(F82,H82,J82,L82,N82,P82,R82,T82,V82,X82,Z82,AB82,AD82,AF82,AH82,AJ82,AL82,AN82,AP82,AR82,AT82,AV82)</f>
        <v>542</v>
      </c>
      <c r="AY82" s="7">
        <f>AX82/AZ82</f>
        <v>67.75</v>
      </c>
      <c r="AZ82" s="8">
        <f t="shared" si="13"/>
        <v>8</v>
      </c>
      <c r="BA82" s="8">
        <f t="shared" si="14"/>
        <v>41</v>
      </c>
      <c r="BB82" s="9">
        <f t="shared" si="15"/>
        <v>67.75</v>
      </c>
    </row>
    <row r="83" spans="1:54" ht="12.75">
      <c r="A83" s="5">
        <v>80</v>
      </c>
      <c r="B83" s="5"/>
      <c r="C83" s="6">
        <v>2743</v>
      </c>
      <c r="D83" s="6" t="s">
        <v>92</v>
      </c>
      <c r="E83" s="6" t="s">
        <v>33</v>
      </c>
      <c r="F83" s="6">
        <v>71</v>
      </c>
      <c r="G83" s="6">
        <v>5</v>
      </c>
      <c r="H83" s="6">
        <v>64</v>
      </c>
      <c r="I83" s="6">
        <v>5</v>
      </c>
      <c r="J83" s="6"/>
      <c r="K83" s="6"/>
      <c r="L83" s="6"/>
      <c r="M83" s="6"/>
      <c r="N83" s="6"/>
      <c r="O83" s="6"/>
      <c r="P83" s="6">
        <v>75</v>
      </c>
      <c r="Q83" s="6">
        <v>6</v>
      </c>
      <c r="R83" s="5">
        <v>72</v>
      </c>
      <c r="S83" s="5">
        <v>5</v>
      </c>
      <c r="T83" s="5">
        <v>61</v>
      </c>
      <c r="U83" s="5">
        <v>4</v>
      </c>
      <c r="V83" s="6">
        <v>64</v>
      </c>
      <c r="W83" s="6">
        <v>5</v>
      </c>
      <c r="X83" s="6">
        <v>74</v>
      </c>
      <c r="Y83" s="6">
        <v>6</v>
      </c>
      <c r="Z83" s="6">
        <v>61</v>
      </c>
      <c r="AA83" s="6">
        <v>4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>SUM(F83,H83,J83,L83,N83,P83,R83,T83,V83,X83,Z83,AB83,AD83,AF83,AH83,AJ83,AL83,AN83,AP83,AR83,AT83,AV83)</f>
        <v>542</v>
      </c>
      <c r="AY83" s="7">
        <f>AX83/AZ83</f>
        <v>67.75</v>
      </c>
      <c r="AZ83" s="8">
        <f t="shared" si="13"/>
        <v>8</v>
      </c>
      <c r="BA83" s="8">
        <f t="shared" si="14"/>
        <v>40</v>
      </c>
      <c r="BB83" s="9">
        <f t="shared" si="15"/>
        <v>67.75</v>
      </c>
    </row>
    <row r="84" spans="1:54" ht="12.75">
      <c r="A84" s="5">
        <v>81</v>
      </c>
      <c r="B84" s="5"/>
      <c r="C84" s="6">
        <v>2229</v>
      </c>
      <c r="D84" s="6" t="s">
        <v>632</v>
      </c>
      <c r="E84" s="6" t="s">
        <v>29</v>
      </c>
      <c r="F84" s="6"/>
      <c r="G84" s="6"/>
      <c r="H84" s="6"/>
      <c r="I84" s="6"/>
      <c r="J84" s="6">
        <v>62</v>
      </c>
      <c r="K84" s="6">
        <v>4</v>
      </c>
      <c r="L84" s="6">
        <v>53</v>
      </c>
      <c r="M84" s="6">
        <v>3</v>
      </c>
      <c r="N84" s="6">
        <v>64</v>
      </c>
      <c r="O84" s="6">
        <v>5</v>
      </c>
      <c r="P84" s="6"/>
      <c r="Q84" s="6"/>
      <c r="R84" s="5">
        <v>62</v>
      </c>
      <c r="S84" s="5">
        <v>4</v>
      </c>
      <c r="T84" s="5"/>
      <c r="U84" s="5"/>
      <c r="V84" s="6">
        <v>84</v>
      </c>
      <c r="W84" s="6">
        <v>8</v>
      </c>
      <c r="X84" s="6">
        <v>77</v>
      </c>
      <c r="Y84" s="6">
        <v>7</v>
      </c>
      <c r="Z84" s="6">
        <v>71</v>
      </c>
      <c r="AA84" s="6">
        <v>6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>SUM(F84,H84,J84,L84,N84,P84,R84,T84,V84,X84,Z84,AB84,AD84,AF84,AH84,AJ84,AL84,AN84,AP84,AR84,AT84,AV84)</f>
        <v>473</v>
      </c>
      <c r="AY84" s="7">
        <f>AX84/AZ84</f>
        <v>67.57142857142857</v>
      </c>
      <c r="AZ84" s="8">
        <f t="shared" si="13"/>
        <v>7</v>
      </c>
      <c r="BA84" s="8">
        <f t="shared" si="14"/>
        <v>37</v>
      </c>
      <c r="BB84" s="9">
        <f t="shared" si="15"/>
        <v>67.57142857142857</v>
      </c>
    </row>
    <row r="85" spans="1:54" ht="12.75">
      <c r="A85" s="5">
        <v>82</v>
      </c>
      <c r="B85" s="5"/>
      <c r="C85" s="6">
        <v>5237</v>
      </c>
      <c r="D85" s="6" t="s">
        <v>106</v>
      </c>
      <c r="E85" s="6" t="s">
        <v>34</v>
      </c>
      <c r="F85" s="6">
        <v>73</v>
      </c>
      <c r="G85" s="6">
        <v>6</v>
      </c>
      <c r="H85" s="6">
        <v>64</v>
      </c>
      <c r="I85" s="6">
        <v>4</v>
      </c>
      <c r="J85" s="6">
        <v>67</v>
      </c>
      <c r="K85" s="6">
        <v>5</v>
      </c>
      <c r="L85" s="6">
        <v>80</v>
      </c>
      <c r="M85" s="6">
        <v>7</v>
      </c>
      <c r="N85" s="6">
        <v>63</v>
      </c>
      <c r="O85" s="6">
        <v>4</v>
      </c>
      <c r="P85" s="6">
        <v>71</v>
      </c>
      <c r="Q85" s="6">
        <v>6</v>
      </c>
      <c r="R85" s="5">
        <v>60</v>
      </c>
      <c r="S85" s="5">
        <v>3</v>
      </c>
      <c r="T85" s="5">
        <v>84</v>
      </c>
      <c r="U85" s="5">
        <v>8</v>
      </c>
      <c r="V85" s="6"/>
      <c r="W85" s="6"/>
      <c r="X85" s="6">
        <v>58</v>
      </c>
      <c r="Y85" s="6">
        <v>3</v>
      </c>
      <c r="Z85" s="6">
        <v>54</v>
      </c>
      <c r="AA85" s="6">
        <v>3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>SUM(F85,H85,J85,L85,N85,P85,R85,T85,V85,X85,Z85,AB85,AD85,AF85,AH85,AJ85,AL85,AN85,AP85,AR85,AT85,AV85)</f>
        <v>674</v>
      </c>
      <c r="AY85" s="7">
        <f>AX85/AZ85</f>
        <v>67.4</v>
      </c>
      <c r="AZ85" s="8">
        <f t="shared" si="13"/>
        <v>10</v>
      </c>
      <c r="BA85" s="8">
        <f t="shared" si="14"/>
        <v>49</v>
      </c>
      <c r="BB85" s="9">
        <f t="shared" si="15"/>
        <v>67.4</v>
      </c>
    </row>
    <row r="86" spans="1:54" ht="12.75">
      <c r="A86" s="5">
        <v>83</v>
      </c>
      <c r="B86" s="5"/>
      <c r="C86" s="6">
        <v>3021</v>
      </c>
      <c r="D86" s="6" t="s">
        <v>104</v>
      </c>
      <c r="E86" s="6" t="s">
        <v>34</v>
      </c>
      <c r="F86" s="6">
        <v>79</v>
      </c>
      <c r="G86" s="6">
        <v>7</v>
      </c>
      <c r="H86" s="6">
        <v>61</v>
      </c>
      <c r="I86" s="6">
        <v>3</v>
      </c>
      <c r="J86" s="6">
        <v>60</v>
      </c>
      <c r="K86" s="6">
        <v>4</v>
      </c>
      <c r="L86" s="6"/>
      <c r="M86" s="6"/>
      <c r="N86" s="6">
        <v>68</v>
      </c>
      <c r="O86" s="6">
        <v>5</v>
      </c>
      <c r="P86" s="6">
        <v>53</v>
      </c>
      <c r="Q86" s="6">
        <v>3</v>
      </c>
      <c r="R86" s="5">
        <v>64</v>
      </c>
      <c r="S86" s="5">
        <v>4</v>
      </c>
      <c r="T86" s="5">
        <v>80</v>
      </c>
      <c r="U86" s="5">
        <v>7</v>
      </c>
      <c r="V86" s="6"/>
      <c r="W86" s="6"/>
      <c r="X86" s="6">
        <v>74</v>
      </c>
      <c r="Y86" s="6">
        <v>6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>SUM(F86,H86,J86,L86,N86,P86,R86,T86,V86,X86,Z86,AB86,AD86,AF86,AH86,AJ86,AL86,AN86,AP86,AR86,AT86,AV86)</f>
        <v>539</v>
      </c>
      <c r="AY86" s="7">
        <f>AX86/AZ86</f>
        <v>67.375</v>
      </c>
      <c r="AZ86" s="8">
        <f t="shared" si="13"/>
        <v>8</v>
      </c>
      <c r="BA86" s="8">
        <f t="shared" si="14"/>
        <v>39</v>
      </c>
      <c r="BB86" s="9">
        <f t="shared" si="15"/>
        <v>67.375</v>
      </c>
    </row>
    <row r="87" spans="1:54" ht="12.75">
      <c r="A87" s="5">
        <v>84</v>
      </c>
      <c r="B87" s="5"/>
      <c r="C87" s="6">
        <v>2761</v>
      </c>
      <c r="D87" s="6" t="s">
        <v>101</v>
      </c>
      <c r="E87" s="6" t="s">
        <v>26</v>
      </c>
      <c r="F87" s="6">
        <v>63</v>
      </c>
      <c r="G87" s="6">
        <v>4</v>
      </c>
      <c r="H87" s="6">
        <v>74</v>
      </c>
      <c r="I87" s="6">
        <v>5</v>
      </c>
      <c r="J87" s="6">
        <v>74</v>
      </c>
      <c r="K87" s="6">
        <v>5</v>
      </c>
      <c r="L87" s="6">
        <v>58</v>
      </c>
      <c r="M87" s="6">
        <v>4</v>
      </c>
      <c r="N87" s="6">
        <v>62</v>
      </c>
      <c r="O87" s="6">
        <v>4</v>
      </c>
      <c r="P87" s="6">
        <v>60</v>
      </c>
      <c r="Q87" s="6">
        <v>4</v>
      </c>
      <c r="R87" s="5">
        <v>59</v>
      </c>
      <c r="S87" s="5">
        <v>3</v>
      </c>
      <c r="T87" s="5">
        <v>64</v>
      </c>
      <c r="U87" s="5">
        <v>4</v>
      </c>
      <c r="V87" s="6">
        <v>73</v>
      </c>
      <c r="W87" s="6">
        <v>6</v>
      </c>
      <c r="X87" s="6">
        <v>68</v>
      </c>
      <c r="Y87" s="6">
        <v>4</v>
      </c>
      <c r="Z87" s="6">
        <v>86</v>
      </c>
      <c r="AA87" s="6">
        <v>8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>SUM(F87,H87,J87,L87,N87,P87,R87,T87,V87,X87,Z87,AB87,AD87,AF87,AH87,AJ87,AL87,AN87,AP87,AR87,AT87,AV87)</f>
        <v>741</v>
      </c>
      <c r="AY87" s="7">
        <f>AX87/AZ87</f>
        <v>67.36363636363636</v>
      </c>
      <c r="AZ87" s="8">
        <f t="shared" si="13"/>
        <v>11</v>
      </c>
      <c r="BA87" s="8">
        <f t="shared" si="14"/>
        <v>51</v>
      </c>
      <c r="BB87" s="9">
        <f t="shared" si="15"/>
        <v>67.36363636363636</v>
      </c>
    </row>
    <row r="88" spans="1:54" ht="12.75">
      <c r="A88" s="5">
        <v>85</v>
      </c>
      <c r="B88" s="5"/>
      <c r="C88" s="6">
        <v>4476</v>
      </c>
      <c r="D88" s="6" t="s">
        <v>164</v>
      </c>
      <c r="E88" s="6" t="s">
        <v>28</v>
      </c>
      <c r="F88" s="6">
        <v>64</v>
      </c>
      <c r="G88" s="6">
        <v>3</v>
      </c>
      <c r="H88" s="6"/>
      <c r="I88" s="6"/>
      <c r="J88" s="6">
        <v>72</v>
      </c>
      <c r="K88" s="6">
        <v>5</v>
      </c>
      <c r="L88" s="6">
        <v>75</v>
      </c>
      <c r="M88" s="6">
        <v>6</v>
      </c>
      <c r="N88" s="6">
        <v>69</v>
      </c>
      <c r="O88" s="6">
        <v>5</v>
      </c>
      <c r="P88" s="6">
        <v>66</v>
      </c>
      <c r="Q88" s="6">
        <v>5</v>
      </c>
      <c r="R88" s="5">
        <v>61</v>
      </c>
      <c r="S88" s="5">
        <v>4</v>
      </c>
      <c r="T88" s="5">
        <v>70</v>
      </c>
      <c r="U88" s="5">
        <v>4</v>
      </c>
      <c r="V88" s="6">
        <v>72</v>
      </c>
      <c r="W88" s="6">
        <v>6</v>
      </c>
      <c r="X88" s="6">
        <v>74</v>
      </c>
      <c r="Y88" s="6">
        <v>6</v>
      </c>
      <c r="Z88" s="6">
        <v>50</v>
      </c>
      <c r="AA88" s="6">
        <v>2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>SUM(F88,H88,J88,L88,N88,P88,R88,T88,V88,X88,Z88,AB88,AD88,AF88,AH88,AJ88,AL88,AN88,AP88,AR88,AT88,AV88)</f>
        <v>673</v>
      </c>
      <c r="AY88" s="7">
        <f>AX88/AZ88</f>
        <v>67.3</v>
      </c>
      <c r="AZ88" s="8">
        <f t="shared" si="13"/>
        <v>10</v>
      </c>
      <c r="BA88" s="8">
        <f t="shared" si="14"/>
        <v>46</v>
      </c>
      <c r="BB88" s="9">
        <f t="shared" si="15"/>
        <v>67.3</v>
      </c>
    </row>
    <row r="89" spans="1:54" ht="12.75">
      <c r="A89" s="5">
        <v>86</v>
      </c>
      <c r="B89" s="5"/>
      <c r="C89" s="6">
        <v>2086</v>
      </c>
      <c r="D89" s="6" t="s">
        <v>98</v>
      </c>
      <c r="E89" s="6" t="s">
        <v>26</v>
      </c>
      <c r="F89" s="6">
        <v>76</v>
      </c>
      <c r="G89" s="6">
        <v>6</v>
      </c>
      <c r="H89" s="6">
        <v>79</v>
      </c>
      <c r="I89" s="6">
        <v>7</v>
      </c>
      <c r="J89" s="6">
        <v>62</v>
      </c>
      <c r="K89" s="6">
        <v>4</v>
      </c>
      <c r="L89" s="6">
        <v>64</v>
      </c>
      <c r="M89" s="6">
        <v>4</v>
      </c>
      <c r="N89" s="6">
        <v>75</v>
      </c>
      <c r="O89" s="6">
        <v>6</v>
      </c>
      <c r="P89" s="6">
        <v>63</v>
      </c>
      <c r="Q89" s="6">
        <v>4</v>
      </c>
      <c r="R89" s="5">
        <v>79</v>
      </c>
      <c r="S89" s="5">
        <v>7</v>
      </c>
      <c r="T89" s="5">
        <v>61</v>
      </c>
      <c r="U89" s="5">
        <v>4</v>
      </c>
      <c r="V89" s="6">
        <v>64</v>
      </c>
      <c r="W89" s="6">
        <v>4</v>
      </c>
      <c r="X89" s="6">
        <v>76</v>
      </c>
      <c r="Y89" s="6">
        <v>6</v>
      </c>
      <c r="Z89" s="6">
        <v>37</v>
      </c>
      <c r="AA89" s="6">
        <v>1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>SUM(F89,H89,J89,L89,N89,P89,R89,T89,V89,X89,Z89,AB89,AD89,AF89,AH89,AJ89,AL89,AN89,AP89,AR89,AT89,AV89)</f>
        <v>736</v>
      </c>
      <c r="AY89" s="7">
        <f>AX89/AZ89</f>
        <v>66.9090909090909</v>
      </c>
      <c r="AZ89" s="8">
        <f t="shared" si="13"/>
        <v>11</v>
      </c>
      <c r="BA89" s="8">
        <f t="shared" si="14"/>
        <v>53</v>
      </c>
      <c r="BB89" s="9">
        <f t="shared" si="15"/>
        <v>66.9090909090909</v>
      </c>
    </row>
    <row r="90" spans="1:54" ht="12.75">
      <c r="A90" s="5">
        <v>87</v>
      </c>
      <c r="B90" s="5"/>
      <c r="C90" s="6">
        <v>2346</v>
      </c>
      <c r="D90" s="6" t="s">
        <v>121</v>
      </c>
      <c r="E90" s="6" t="s">
        <v>29</v>
      </c>
      <c r="F90" s="6">
        <v>62</v>
      </c>
      <c r="G90" s="6">
        <v>4</v>
      </c>
      <c r="H90" s="6">
        <v>70</v>
      </c>
      <c r="I90" s="6">
        <v>5</v>
      </c>
      <c r="J90" s="6"/>
      <c r="K90" s="6"/>
      <c r="L90" s="6"/>
      <c r="M90" s="6"/>
      <c r="N90" s="6"/>
      <c r="O90" s="6"/>
      <c r="P90" s="6">
        <v>57</v>
      </c>
      <c r="Q90" s="6">
        <v>3</v>
      </c>
      <c r="R90" s="5">
        <v>70</v>
      </c>
      <c r="S90" s="5">
        <v>6</v>
      </c>
      <c r="T90" s="5">
        <v>74</v>
      </c>
      <c r="U90" s="5">
        <v>6</v>
      </c>
      <c r="V90" s="6">
        <v>56</v>
      </c>
      <c r="W90" s="6">
        <v>3</v>
      </c>
      <c r="X90" s="6">
        <v>72</v>
      </c>
      <c r="Y90" s="6">
        <v>6</v>
      </c>
      <c r="Z90" s="6">
        <v>73</v>
      </c>
      <c r="AA90" s="6">
        <v>6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>SUM(F90,H90,J90,L90,N90,P90,R90,T90,V90,X90,Z90,AB90,AD90,AF90,AH90,AJ90,AL90,AN90,AP90,AR90,AT90,AV90)</f>
        <v>534</v>
      </c>
      <c r="AY90" s="7">
        <f>AX90/AZ90</f>
        <v>66.75</v>
      </c>
      <c r="AZ90" s="8">
        <f t="shared" si="13"/>
        <v>8</v>
      </c>
      <c r="BA90" s="8">
        <f t="shared" si="14"/>
        <v>39</v>
      </c>
      <c r="BB90" s="9">
        <f t="shared" si="15"/>
        <v>66.75</v>
      </c>
    </row>
    <row r="91" spans="1:54" ht="12.75">
      <c r="A91" s="5">
        <v>88</v>
      </c>
      <c r="B91" s="5"/>
      <c r="C91" s="6">
        <v>2722</v>
      </c>
      <c r="D91" s="6" t="s">
        <v>125</v>
      </c>
      <c r="E91" s="6" t="s">
        <v>30</v>
      </c>
      <c r="F91" s="6">
        <v>58</v>
      </c>
      <c r="G91" s="6">
        <v>4</v>
      </c>
      <c r="H91" s="6">
        <v>83</v>
      </c>
      <c r="I91" s="6">
        <v>8</v>
      </c>
      <c r="J91" s="6">
        <v>60</v>
      </c>
      <c r="K91" s="6">
        <v>4</v>
      </c>
      <c r="L91" s="6">
        <v>70</v>
      </c>
      <c r="M91" s="6">
        <v>5</v>
      </c>
      <c r="N91" s="6"/>
      <c r="O91" s="6"/>
      <c r="P91" s="6"/>
      <c r="Q91" s="6"/>
      <c r="R91" s="5">
        <v>74</v>
      </c>
      <c r="S91" s="5">
        <v>6</v>
      </c>
      <c r="T91" s="5"/>
      <c r="U91" s="5"/>
      <c r="V91" s="5">
        <v>52</v>
      </c>
      <c r="W91" s="5">
        <v>2</v>
      </c>
      <c r="X91" s="6"/>
      <c r="Y91" s="6"/>
      <c r="Z91" s="6">
        <v>70</v>
      </c>
      <c r="AA91" s="6">
        <v>5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>SUM(F91,H91,J91,L91,N91,P91,R91,T91,V91,X91,Z91,AB91,AD91,AF91,AH91,AJ91,AL91,AN91,AP91,AR91,AT91,AV91)</f>
        <v>467</v>
      </c>
      <c r="AY91" s="7">
        <f>AX91/AZ91</f>
        <v>66.71428571428571</v>
      </c>
      <c r="AZ91" s="8">
        <f t="shared" si="13"/>
        <v>7</v>
      </c>
      <c r="BA91" s="8">
        <f t="shared" si="14"/>
        <v>34</v>
      </c>
      <c r="BB91" s="9">
        <f t="shared" si="15"/>
        <v>66.71428571428571</v>
      </c>
    </row>
    <row r="92" spans="1:54" ht="12.75">
      <c r="A92" s="5">
        <v>89</v>
      </c>
      <c r="B92" s="5"/>
      <c r="C92" s="6">
        <v>1433</v>
      </c>
      <c r="D92" s="6" t="s">
        <v>719</v>
      </c>
      <c r="E92" s="6" t="s">
        <v>52</v>
      </c>
      <c r="F92" s="6">
        <v>73</v>
      </c>
      <c r="G92" s="6">
        <v>6</v>
      </c>
      <c r="H92" s="6">
        <v>66</v>
      </c>
      <c r="I92" s="6">
        <v>5</v>
      </c>
      <c r="J92" s="6">
        <v>68</v>
      </c>
      <c r="K92" s="6">
        <v>5</v>
      </c>
      <c r="L92" s="6">
        <v>69</v>
      </c>
      <c r="M92" s="6">
        <v>6</v>
      </c>
      <c r="N92" s="6">
        <v>62</v>
      </c>
      <c r="O92" s="6">
        <v>4</v>
      </c>
      <c r="P92" s="6">
        <v>72</v>
      </c>
      <c r="Q92" s="6">
        <v>5</v>
      </c>
      <c r="R92" s="5">
        <v>65</v>
      </c>
      <c r="S92" s="5">
        <v>4</v>
      </c>
      <c r="T92" s="5"/>
      <c r="U92" s="5"/>
      <c r="V92" s="6">
        <v>58</v>
      </c>
      <c r="W92" s="6">
        <v>3</v>
      </c>
      <c r="X92" s="6">
        <v>66</v>
      </c>
      <c r="Y92" s="6">
        <v>5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>SUM(F92,H92,J92,L92,N92,P92,R92,T92,V92,X92,Z92,AB92,AD92,AF92,AH92,AJ92,AL92,AN92,AP92,AR92,AT92,AV92)</f>
        <v>599</v>
      </c>
      <c r="AY92" s="7">
        <f>AX92/AZ92</f>
        <v>66.55555555555556</v>
      </c>
      <c r="AZ92" s="8">
        <f t="shared" si="13"/>
        <v>9</v>
      </c>
      <c r="BA92" s="8">
        <f t="shared" si="14"/>
        <v>43</v>
      </c>
      <c r="BB92" s="9">
        <f t="shared" si="15"/>
        <v>66.55555555555556</v>
      </c>
    </row>
    <row r="93" spans="1:54" ht="12.75">
      <c r="A93" s="5">
        <v>90</v>
      </c>
      <c r="B93" s="5"/>
      <c r="C93" s="6">
        <v>2109</v>
      </c>
      <c r="D93" s="6" t="s">
        <v>165</v>
      </c>
      <c r="E93" s="6" t="s">
        <v>28</v>
      </c>
      <c r="F93" s="6">
        <v>75</v>
      </c>
      <c r="G93" s="6">
        <v>6</v>
      </c>
      <c r="H93" s="6">
        <v>66</v>
      </c>
      <c r="I93" s="6">
        <v>5</v>
      </c>
      <c r="J93" s="6">
        <v>54</v>
      </c>
      <c r="K93" s="6">
        <v>3</v>
      </c>
      <c r="L93" s="6">
        <v>74</v>
      </c>
      <c r="M93" s="6">
        <v>6</v>
      </c>
      <c r="N93" s="6"/>
      <c r="O93" s="6"/>
      <c r="P93" s="6">
        <v>70</v>
      </c>
      <c r="Q93" s="6">
        <v>5</v>
      </c>
      <c r="R93" s="5">
        <v>76</v>
      </c>
      <c r="S93" s="5">
        <v>6</v>
      </c>
      <c r="T93" s="5">
        <v>79</v>
      </c>
      <c r="U93" s="5">
        <v>7</v>
      </c>
      <c r="V93" s="6">
        <v>57</v>
      </c>
      <c r="W93" s="6">
        <v>3</v>
      </c>
      <c r="X93" s="6"/>
      <c r="Y93" s="6"/>
      <c r="Z93" s="6">
        <v>46</v>
      </c>
      <c r="AA93" s="6">
        <v>1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>SUM(F93,H93,J93,L93,N93,P93,R93,T93,V93,X93,Z93,AB93,AD93,AF93,AH93,AJ93,AL93,AN93,AP93,AR93,AT93,AV93)</f>
        <v>597</v>
      </c>
      <c r="AY93" s="7">
        <f>AX93/AZ93</f>
        <v>66.33333333333333</v>
      </c>
      <c r="AZ93" s="8">
        <f>COUNT(F93,H93,J93,L93,N93,P93,R93,T93,V93,X93,Z93,AB93,AD93,AF93,AH93,AJ93,AL93,AN93,AP93,AR93,AT93,AV93)</f>
        <v>9</v>
      </c>
      <c r="BA93" s="8">
        <f>SUM(G93,I93,K93,M93,O93,Q93,S93,U93,W93,Y93,AA93,AC93,AE93,AG93,AI93,AK93,AM93,AO93,AQ93,AS93,AU93,AW93)</f>
        <v>42</v>
      </c>
      <c r="BB93" s="9">
        <f>AX93/AZ93</f>
        <v>66.33333333333333</v>
      </c>
    </row>
    <row r="94" spans="1:54" ht="12.75">
      <c r="A94" s="5">
        <v>91</v>
      </c>
      <c r="B94" s="5"/>
      <c r="C94" s="6">
        <v>444</v>
      </c>
      <c r="D94" s="6" t="s">
        <v>162</v>
      </c>
      <c r="E94" s="6" t="s">
        <v>28</v>
      </c>
      <c r="F94" s="6">
        <v>76</v>
      </c>
      <c r="G94" s="6">
        <v>7</v>
      </c>
      <c r="H94" s="6">
        <v>80</v>
      </c>
      <c r="I94" s="6">
        <v>7</v>
      </c>
      <c r="J94" s="6"/>
      <c r="K94" s="6"/>
      <c r="L94" s="6">
        <v>76</v>
      </c>
      <c r="M94" s="6">
        <v>6</v>
      </c>
      <c r="N94" s="6">
        <v>40</v>
      </c>
      <c r="O94" s="6">
        <v>1</v>
      </c>
      <c r="P94" s="6"/>
      <c r="Q94" s="6"/>
      <c r="R94" s="5">
        <v>86</v>
      </c>
      <c r="S94" s="5">
        <v>8</v>
      </c>
      <c r="T94" s="5"/>
      <c r="U94" s="5"/>
      <c r="V94" s="6"/>
      <c r="W94" s="6"/>
      <c r="X94" s="6">
        <v>40</v>
      </c>
      <c r="Y94" s="6">
        <v>2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>SUM(F94,H94,J94,L94,N94,P94,R94,T94,V94,X94,Z94,AB94,AD94,AF94,AH94,AJ94,AL94,AN94,AP94,AR94,AT94,AV94)</f>
        <v>398</v>
      </c>
      <c r="AY94" s="7">
        <f>AX94/AZ94</f>
        <v>66.33333333333333</v>
      </c>
      <c r="AZ94" s="8">
        <f>COUNT(F94,H94,J94,L94,N94,P94,R94,T94,V94,X94,Z94,AB94,AD94,AF94,AH94,AJ94,AL94,AN94,AP94,AR94,AT94,AV94)</f>
        <v>6</v>
      </c>
      <c r="BA94" s="8">
        <f>SUM(G94,I94,K94,M94,O94,Q94,S94,U94,W94,Y94,AA94,AC94,AE94,AG94,AI94,AK94,AM94,AO94,AQ94,AS94,AU94,AW94)</f>
        <v>31</v>
      </c>
      <c r="BB94" s="9">
        <f>AX94/AZ94</f>
        <v>66.33333333333333</v>
      </c>
    </row>
    <row r="95" spans="1:54" ht="12.75">
      <c r="A95" s="5">
        <v>92</v>
      </c>
      <c r="B95" s="5"/>
      <c r="C95" s="6">
        <v>3383</v>
      </c>
      <c r="D95" s="6" t="s">
        <v>82</v>
      </c>
      <c r="E95" s="6" t="s">
        <v>47</v>
      </c>
      <c r="F95" s="6">
        <v>58</v>
      </c>
      <c r="G95" s="6">
        <v>3</v>
      </c>
      <c r="H95" s="6">
        <v>63</v>
      </c>
      <c r="I95" s="6">
        <v>4</v>
      </c>
      <c r="J95" s="6"/>
      <c r="K95" s="6"/>
      <c r="L95" s="6">
        <v>69</v>
      </c>
      <c r="M95" s="6">
        <v>5</v>
      </c>
      <c r="N95" s="6"/>
      <c r="O95" s="6"/>
      <c r="P95" s="6"/>
      <c r="Q95" s="6"/>
      <c r="R95" s="5">
        <v>63</v>
      </c>
      <c r="S95" s="5">
        <v>5</v>
      </c>
      <c r="T95" s="5"/>
      <c r="U95" s="5"/>
      <c r="V95" s="6">
        <v>64</v>
      </c>
      <c r="W95" s="6">
        <v>4</v>
      </c>
      <c r="X95" s="6"/>
      <c r="Y95" s="6"/>
      <c r="Z95" s="6">
        <v>80</v>
      </c>
      <c r="AA95" s="6">
        <v>7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>SUM(F95,H95,J95,L95,N95,P95,R95,T95,V95,X95,Z95,AB95,AD95,AF95,AH95,AJ95,AL95,AN95,AP95,AR95,AT95,AV95)</f>
        <v>397</v>
      </c>
      <c r="AY95" s="7">
        <f>AX95/AZ95</f>
        <v>66.16666666666667</v>
      </c>
      <c r="AZ95" s="8">
        <f>COUNT(F95,H95,J95,L95,N95,P95,R95,T95,V95,X95,Z95,AB95,AD95,AF95,AH95,AJ95,AL95,AN95,AP95,AR95,AT95,AV95)</f>
        <v>6</v>
      </c>
      <c r="BA95" s="8">
        <f>SUM(G95,I95,K95,M95,O95,Q95,S95,U95,W95,Y95,AA95,AC95,AE95,AG95,AI95,AK95,AM95,AO95,AQ95,AS95,AU95,AW95)</f>
        <v>28</v>
      </c>
      <c r="BB95" s="9">
        <f>AX95/AZ95</f>
        <v>66.16666666666667</v>
      </c>
    </row>
    <row r="96" spans="1:54" ht="12.75">
      <c r="A96" s="5">
        <v>93</v>
      </c>
      <c r="B96" s="5"/>
      <c r="C96" s="6">
        <v>2089</v>
      </c>
      <c r="D96" s="6" t="s">
        <v>97</v>
      </c>
      <c r="E96" s="6" t="s">
        <v>26</v>
      </c>
      <c r="F96" s="6">
        <v>63</v>
      </c>
      <c r="G96" s="6">
        <v>4</v>
      </c>
      <c r="H96" s="6">
        <v>69</v>
      </c>
      <c r="I96" s="6">
        <v>5</v>
      </c>
      <c r="J96" s="6">
        <v>70</v>
      </c>
      <c r="K96" s="6">
        <v>6</v>
      </c>
      <c r="L96" s="6">
        <v>68</v>
      </c>
      <c r="M96" s="6">
        <v>4</v>
      </c>
      <c r="N96" s="6">
        <v>54</v>
      </c>
      <c r="O96" s="6">
        <v>2</v>
      </c>
      <c r="P96" s="6">
        <v>64</v>
      </c>
      <c r="Q96" s="6">
        <v>4</v>
      </c>
      <c r="R96" s="5">
        <v>65</v>
      </c>
      <c r="S96" s="5">
        <v>5</v>
      </c>
      <c r="T96" s="5">
        <v>76</v>
      </c>
      <c r="U96" s="5">
        <v>6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>SUM(F96,H96,J96,L96,N96,P96,R96,T96,V96,X96,Z96,AB96,AD96,AF96,AH96,AJ96,AL96,AN96,AP96,AR96,AT96,AV96)</f>
        <v>529</v>
      </c>
      <c r="AY96" s="7">
        <f>AX96/AZ96</f>
        <v>66.125</v>
      </c>
      <c r="AZ96" s="8">
        <f>COUNT(F96,H96,J96,L96,N96,P96,R96,T96,V96,X96,Z96,AB96,AD96,AF96,AH96,AJ96,AL96,AN96,AP96,AR96,AT96,AV96)</f>
        <v>8</v>
      </c>
      <c r="BA96" s="8">
        <f>SUM(G96,I96,K96,M96,O96,Q96,S96,U96,W96,Y96,AA96,AC96,AE96,AG96,AI96,AK96,AM96,AO96,AQ96,AS96,AU96,AW96)</f>
        <v>36</v>
      </c>
      <c r="BB96" s="9">
        <f>AX96/AZ96</f>
        <v>66.125</v>
      </c>
    </row>
    <row r="97" spans="1:54" ht="12.75">
      <c r="A97" s="5">
        <v>94</v>
      </c>
      <c r="B97" s="5"/>
      <c r="C97" s="6">
        <v>2850</v>
      </c>
      <c r="D97" s="6" t="s">
        <v>122</v>
      </c>
      <c r="E97" s="6" t="s">
        <v>29</v>
      </c>
      <c r="F97" s="6">
        <v>72</v>
      </c>
      <c r="G97" s="6">
        <v>6</v>
      </c>
      <c r="H97" s="6"/>
      <c r="I97" s="6"/>
      <c r="J97" s="6">
        <v>60</v>
      </c>
      <c r="K97" s="6">
        <v>4</v>
      </c>
      <c r="L97" s="6">
        <v>51</v>
      </c>
      <c r="M97" s="6">
        <v>2</v>
      </c>
      <c r="N97" s="6"/>
      <c r="O97" s="6"/>
      <c r="P97" s="6"/>
      <c r="Q97" s="6"/>
      <c r="R97" s="5">
        <v>76</v>
      </c>
      <c r="S97" s="5">
        <v>7</v>
      </c>
      <c r="T97" s="5">
        <v>70</v>
      </c>
      <c r="U97" s="5">
        <v>5</v>
      </c>
      <c r="V97" s="6">
        <v>70</v>
      </c>
      <c r="W97" s="6">
        <v>6</v>
      </c>
      <c r="X97" s="6">
        <v>56</v>
      </c>
      <c r="Y97" s="6">
        <v>3</v>
      </c>
      <c r="Z97" s="6">
        <v>72</v>
      </c>
      <c r="AA97" s="6">
        <v>5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>SUM(F97,H97,J97,L97,N97,P97,R97,T97,V97,X97,Z97,AB97,AD97,AF97,AH97,AJ97,AL97,AN97,AP97,AR97,AT97,AV97)</f>
        <v>527</v>
      </c>
      <c r="AY97" s="7">
        <f>AX97/AZ97</f>
        <v>65.875</v>
      </c>
      <c r="AZ97" s="8">
        <f>COUNT(F97,H97,J97,L97,N97,P97,R97,T97,V97,X97,Z97,AB97,AD97,AF97,AH97,AJ97,AL97,AN97,AP97,AR97,AT97,AV97)</f>
        <v>8</v>
      </c>
      <c r="BA97" s="8">
        <f>SUM(G97,I97,K97,M97,O97,Q97,S97,U97,W97,Y97,AA97,AC97,AE97,AG97,AI97,AK97,AM97,AO97,AQ97,AS97,AU97,AW97)</f>
        <v>38</v>
      </c>
      <c r="BB97" s="9">
        <f>AX97/AZ97</f>
        <v>65.875</v>
      </c>
    </row>
    <row r="98" spans="1:54" ht="12.75">
      <c r="A98" s="5">
        <v>95</v>
      </c>
      <c r="B98" s="5"/>
      <c r="C98" s="6">
        <v>3390</v>
      </c>
      <c r="D98" s="6" t="s">
        <v>590</v>
      </c>
      <c r="E98" s="6" t="s">
        <v>47</v>
      </c>
      <c r="F98" s="6"/>
      <c r="G98" s="6"/>
      <c r="H98" s="6">
        <v>60</v>
      </c>
      <c r="I98" s="6">
        <v>4</v>
      </c>
      <c r="J98" s="6">
        <v>76</v>
      </c>
      <c r="K98" s="6">
        <v>6</v>
      </c>
      <c r="L98" s="6"/>
      <c r="M98" s="6"/>
      <c r="N98" s="6"/>
      <c r="O98" s="6"/>
      <c r="P98" s="6"/>
      <c r="Q98" s="6"/>
      <c r="R98" s="5"/>
      <c r="S98" s="5"/>
      <c r="T98" s="5">
        <v>66</v>
      </c>
      <c r="U98" s="5">
        <v>4</v>
      </c>
      <c r="V98" s="6"/>
      <c r="W98" s="6"/>
      <c r="X98" s="6"/>
      <c r="Y98" s="6"/>
      <c r="Z98" s="6">
        <v>61</v>
      </c>
      <c r="AA98" s="6">
        <v>4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>SUM(F98,H98,J98,L98,N98,P98,R98,T98,V98,X98,Z98,AB98,AD98,AF98,AH98,AJ98,AL98,AN98,AP98,AR98,AT98,AV98)</f>
        <v>263</v>
      </c>
      <c r="AY98" s="7">
        <f>AX98/AZ98</f>
        <v>65.75</v>
      </c>
      <c r="AZ98" s="8">
        <f>COUNT(F98,H98,J98,L98,N98,P98,R98,T98,V98,X98,Z98,AB98,AD98,AF98,AH98,AJ98,AL98,AN98,AP98,AR98,AT98,AV98)</f>
        <v>4</v>
      </c>
      <c r="BA98" s="8">
        <f>SUM(G98,I98,K98,M98,O98,Q98,S98,U98,W98,Y98,AA98,AC98,AE98,AG98,AI98,AK98,AM98,AO98,AQ98,AS98,AU98,AW98)</f>
        <v>18</v>
      </c>
      <c r="BB98" s="9">
        <f>AX98/AZ98</f>
        <v>65.75</v>
      </c>
    </row>
    <row r="99" spans="1:54" ht="12.75">
      <c r="A99" s="5">
        <v>96</v>
      </c>
      <c r="B99" s="5"/>
      <c r="C99" s="6">
        <v>5310</v>
      </c>
      <c r="D99" s="6" t="s">
        <v>588</v>
      </c>
      <c r="E99" s="6" t="s">
        <v>34</v>
      </c>
      <c r="F99" s="6"/>
      <c r="G99" s="6"/>
      <c r="H99" s="6">
        <v>60</v>
      </c>
      <c r="I99" s="6">
        <v>4</v>
      </c>
      <c r="J99" s="6">
        <v>59</v>
      </c>
      <c r="K99" s="6">
        <v>4</v>
      </c>
      <c r="L99" s="6">
        <v>80</v>
      </c>
      <c r="M99" s="6">
        <v>7</v>
      </c>
      <c r="N99" s="6">
        <v>59</v>
      </c>
      <c r="O99" s="6">
        <v>3</v>
      </c>
      <c r="P99" s="6">
        <v>65</v>
      </c>
      <c r="Q99" s="6">
        <v>5</v>
      </c>
      <c r="R99" s="5"/>
      <c r="S99" s="5"/>
      <c r="T99" s="5">
        <v>64</v>
      </c>
      <c r="U99" s="5">
        <v>4</v>
      </c>
      <c r="V99" s="6"/>
      <c r="W99" s="6"/>
      <c r="X99" s="6">
        <v>67</v>
      </c>
      <c r="Y99" s="6">
        <v>4</v>
      </c>
      <c r="Z99" s="6">
        <v>70</v>
      </c>
      <c r="AA99" s="6">
        <v>5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>SUM(F99,H99,J99,L99,N99,P99,R99,T99,V99,X99,Z99,AB99,AD99,AF99,AH99,AJ99,AL99,AN99,AP99,AR99,AT99,AV99)</f>
        <v>524</v>
      </c>
      <c r="AY99" s="7">
        <f>AX99/AZ99</f>
        <v>65.5</v>
      </c>
      <c r="AZ99" s="8">
        <f>COUNT(F99,H99,J99,L99,N99,P99,R99,T99,V99,X99,Z99,AB99,AD99,AF99,AH99,AJ99,AL99,AN99,AP99,AR99,AT99,AV99)</f>
        <v>8</v>
      </c>
      <c r="BA99" s="8">
        <f>SUM(G99,I99,K99,M99,O99,Q99,S99,U99,W99,Y99,AA99,AC99,AE99,AG99,AI99,AK99,AM99,AO99,AQ99,AS99,AU99,AW99)</f>
        <v>36</v>
      </c>
      <c r="BB99" s="9">
        <f>AX99/AZ99</f>
        <v>65.5</v>
      </c>
    </row>
    <row r="100" spans="1:54" ht="12.75">
      <c r="A100" s="5">
        <v>97</v>
      </c>
      <c r="B100" s="5"/>
      <c r="C100" s="6">
        <v>3398</v>
      </c>
      <c r="D100" s="6" t="s">
        <v>163</v>
      </c>
      <c r="E100" s="6" t="s">
        <v>28</v>
      </c>
      <c r="F100" s="6">
        <v>65</v>
      </c>
      <c r="G100" s="6">
        <v>4</v>
      </c>
      <c r="H100" s="6">
        <v>61</v>
      </c>
      <c r="I100" s="6">
        <v>4</v>
      </c>
      <c r="J100" s="6">
        <v>69</v>
      </c>
      <c r="K100" s="6">
        <v>5</v>
      </c>
      <c r="L100" s="6">
        <v>70</v>
      </c>
      <c r="M100" s="6">
        <v>5</v>
      </c>
      <c r="N100" s="6">
        <v>57</v>
      </c>
      <c r="O100" s="6">
        <v>3</v>
      </c>
      <c r="P100" s="6">
        <v>71</v>
      </c>
      <c r="Q100" s="6">
        <v>6</v>
      </c>
      <c r="R100" s="5">
        <v>60</v>
      </c>
      <c r="S100" s="5">
        <v>3</v>
      </c>
      <c r="T100" s="5">
        <v>60</v>
      </c>
      <c r="U100" s="5">
        <v>4</v>
      </c>
      <c r="V100" s="6">
        <v>73</v>
      </c>
      <c r="W100" s="6">
        <v>6</v>
      </c>
      <c r="X100" s="6">
        <v>84</v>
      </c>
      <c r="Y100" s="6">
        <v>8</v>
      </c>
      <c r="Z100" s="6">
        <v>50</v>
      </c>
      <c r="AA100" s="6">
        <v>2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>SUM(F100,H100,J100,L100,N100,P100,R100,T100,V100,X100,Z100,AB100,AD100,AF100,AH100,AJ100,AL100,AN100,AP100,AR100,AT100,AV100)</f>
        <v>720</v>
      </c>
      <c r="AY100" s="7">
        <f>AX100/AZ100</f>
        <v>65.45454545454545</v>
      </c>
      <c r="AZ100" s="8">
        <f>COUNT(F100,H100,J100,L100,N100,P100,R100,T100,V100,X100,Z100,AB100,AD100,AF100,AH100,AJ100,AL100,AN100,AP100,AR100,AT100,AV100)</f>
        <v>11</v>
      </c>
      <c r="BA100" s="8">
        <f>SUM(G100,I100,K100,M100,O100,Q100,S100,U100,W100,Y100,AA100,AC100,AE100,AG100,AI100,AK100,AM100,AO100,AQ100,AS100,AU100,AW100)</f>
        <v>50</v>
      </c>
      <c r="BB100" s="9">
        <f>AX100/AZ100</f>
        <v>65.45454545454545</v>
      </c>
    </row>
    <row r="101" spans="1:54" ht="12.75">
      <c r="A101" s="5">
        <v>98</v>
      </c>
      <c r="B101" s="5"/>
      <c r="C101" s="6">
        <v>2522</v>
      </c>
      <c r="D101" s="6" t="s">
        <v>633</v>
      </c>
      <c r="E101" s="6" t="s">
        <v>33</v>
      </c>
      <c r="F101" s="6"/>
      <c r="G101" s="6"/>
      <c r="H101" s="6"/>
      <c r="I101" s="6"/>
      <c r="J101" s="6">
        <v>78</v>
      </c>
      <c r="K101" s="6">
        <v>7</v>
      </c>
      <c r="L101" s="6">
        <v>68</v>
      </c>
      <c r="M101" s="6">
        <v>5</v>
      </c>
      <c r="N101" s="6">
        <v>47</v>
      </c>
      <c r="O101" s="6">
        <v>2</v>
      </c>
      <c r="P101" s="6"/>
      <c r="Q101" s="6"/>
      <c r="R101" s="5">
        <v>65</v>
      </c>
      <c r="S101" s="5">
        <v>5</v>
      </c>
      <c r="T101" s="5">
        <v>59</v>
      </c>
      <c r="U101" s="5">
        <v>4</v>
      </c>
      <c r="V101" s="6">
        <v>66</v>
      </c>
      <c r="W101" s="6">
        <v>5</v>
      </c>
      <c r="X101" s="6">
        <v>74</v>
      </c>
      <c r="Y101" s="6">
        <v>6</v>
      </c>
      <c r="Z101" s="6">
        <v>66</v>
      </c>
      <c r="AA101" s="6">
        <v>5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>SUM(F101,H101,J101,L101,N101,P101,R101,T101,V101,X101,Z101,AB101,AD101,AF101,AH101,AJ101,AL101,AN101,AP101,AR101,AT101,AV101)</f>
        <v>523</v>
      </c>
      <c r="AY101" s="7">
        <f>AX101/AZ101</f>
        <v>65.375</v>
      </c>
      <c r="AZ101" s="8">
        <f>COUNT(F101,H101,J101,L101,N101,P101,R101,T101,V101,X101,Z101,AB101,AD101,AF101,AH101,AJ101,AL101,AN101,AP101,AR101,AT101,AV101)</f>
        <v>8</v>
      </c>
      <c r="BA101" s="8">
        <f>SUM(G101,I101,K101,M101,O101,Q101,S101,U101,W101,Y101,AA101,AC101,AE101,AG101,AI101,AK101,AM101,AO101,AQ101,AS101,AU101,AW101)</f>
        <v>39</v>
      </c>
      <c r="BB101" s="9">
        <f>AX101/AZ101</f>
        <v>65.375</v>
      </c>
    </row>
    <row r="102" spans="1:54" ht="12.75">
      <c r="A102" s="5">
        <v>99</v>
      </c>
      <c r="B102" s="5"/>
      <c r="C102" s="6">
        <v>3388</v>
      </c>
      <c r="D102" s="6" t="s">
        <v>87</v>
      </c>
      <c r="E102" s="6" t="s">
        <v>47</v>
      </c>
      <c r="F102" s="6">
        <v>55</v>
      </c>
      <c r="G102" s="6">
        <v>2</v>
      </c>
      <c r="H102" s="6">
        <v>62</v>
      </c>
      <c r="I102" s="6">
        <v>3</v>
      </c>
      <c r="J102" s="6">
        <v>60</v>
      </c>
      <c r="K102" s="6">
        <v>3</v>
      </c>
      <c r="L102" s="6">
        <v>76</v>
      </c>
      <c r="M102" s="6">
        <v>6</v>
      </c>
      <c r="N102" s="6"/>
      <c r="O102" s="6"/>
      <c r="P102" s="6">
        <v>72</v>
      </c>
      <c r="Q102" s="6">
        <v>5</v>
      </c>
      <c r="R102" s="5">
        <v>80</v>
      </c>
      <c r="S102" s="5">
        <v>7</v>
      </c>
      <c r="T102" s="5">
        <v>54</v>
      </c>
      <c r="U102" s="5">
        <v>2</v>
      </c>
      <c r="V102" s="6">
        <v>58</v>
      </c>
      <c r="W102" s="6">
        <v>3</v>
      </c>
      <c r="X102" s="6">
        <v>68</v>
      </c>
      <c r="Y102" s="6">
        <v>4</v>
      </c>
      <c r="Z102" s="6">
        <v>68</v>
      </c>
      <c r="AA102" s="6">
        <v>5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>SUM(F102,H102,J102,L102,N102,P102,R102,T102,V102,X102,Z102,AB102,AD102,AF102,AH102,AJ102,AL102,AN102,AP102,AR102,AT102,AV102)</f>
        <v>653</v>
      </c>
      <c r="AY102" s="7">
        <f>AX102/AZ102</f>
        <v>65.3</v>
      </c>
      <c r="AZ102" s="8">
        <f>COUNT(F102,H102,J102,L102,N102,P102,R102,T102,V102,X102,Z102,AB102,AD102,AF102,AH102,AJ102,AL102,AN102,AP102,AR102,AT102,AV102)</f>
        <v>10</v>
      </c>
      <c r="BA102" s="8">
        <f>SUM(G102,I102,K102,M102,O102,Q102,S102,U102,W102,Y102,AA102,AC102,AE102,AG102,AI102,AK102,AM102,AO102,AQ102,AS102,AU102,AW102)</f>
        <v>40</v>
      </c>
      <c r="BB102" s="9">
        <f>AX102/AZ102</f>
        <v>65.3</v>
      </c>
    </row>
    <row r="103" spans="1:54" ht="12.75">
      <c r="A103" s="5">
        <v>100</v>
      </c>
      <c r="B103" s="5"/>
      <c r="C103" s="6">
        <v>5365</v>
      </c>
      <c r="D103" s="6" t="s">
        <v>639</v>
      </c>
      <c r="E103" s="6" t="s">
        <v>27</v>
      </c>
      <c r="F103" s="6"/>
      <c r="G103" s="6"/>
      <c r="H103" s="6"/>
      <c r="I103" s="6"/>
      <c r="J103" s="6">
        <v>71</v>
      </c>
      <c r="K103" s="6">
        <v>6</v>
      </c>
      <c r="L103" s="6"/>
      <c r="M103" s="6"/>
      <c r="N103" s="6"/>
      <c r="O103" s="6"/>
      <c r="P103" s="6">
        <v>80</v>
      </c>
      <c r="Q103" s="6">
        <v>7</v>
      </c>
      <c r="R103" s="5">
        <v>53</v>
      </c>
      <c r="S103" s="5">
        <v>3</v>
      </c>
      <c r="T103" s="5"/>
      <c r="U103" s="5"/>
      <c r="V103" s="6"/>
      <c r="W103" s="6"/>
      <c r="X103" s="6"/>
      <c r="Y103" s="6"/>
      <c r="Z103" s="6">
        <v>57</v>
      </c>
      <c r="AA103" s="6">
        <v>4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>SUM(F103,H103,J103,L103,N103,P103,R103,T103,V103,X103,Z103,AB103,AD103,AF103,AH103,AJ103,AL103,AN103,AP103,AR103,AT103,AV103)</f>
        <v>261</v>
      </c>
      <c r="AY103" s="7">
        <f>AX103/AZ103</f>
        <v>65.25</v>
      </c>
      <c r="AZ103" s="8">
        <f>COUNT(F103,H103,J103,L103,N103,P103,R103,T103,V103,X103,Z103,AB103,AD103,AF103,AH103,AJ103,AL103,AN103,AP103,AR103,AT103,AV103)</f>
        <v>4</v>
      </c>
      <c r="BA103" s="8">
        <f>SUM(G103,I103,K103,M103,O103,Q103,S103,U103,W103,Y103,AA103,AC103,AE103,AG103,AI103,AK103,AM103,AO103,AQ103,AS103,AU103,AW103)</f>
        <v>20</v>
      </c>
      <c r="BB103" s="9">
        <f>AX103/AZ103</f>
        <v>65.25</v>
      </c>
    </row>
    <row r="104" spans="1:54" ht="12.75">
      <c r="A104" s="5">
        <v>101</v>
      </c>
      <c r="B104" s="5"/>
      <c r="C104" s="6">
        <v>2585</v>
      </c>
      <c r="D104" s="6" t="s">
        <v>130</v>
      </c>
      <c r="E104" s="6" t="s">
        <v>30</v>
      </c>
      <c r="F104" s="6">
        <v>56</v>
      </c>
      <c r="G104" s="6">
        <v>3</v>
      </c>
      <c r="H104" s="6"/>
      <c r="I104" s="6"/>
      <c r="J104" s="6">
        <v>65</v>
      </c>
      <c r="K104" s="6">
        <v>4</v>
      </c>
      <c r="L104" s="6"/>
      <c r="M104" s="6"/>
      <c r="N104" s="6"/>
      <c r="O104" s="6"/>
      <c r="P104" s="6"/>
      <c r="Q104" s="6"/>
      <c r="R104" s="5">
        <v>69</v>
      </c>
      <c r="S104" s="5">
        <v>5</v>
      </c>
      <c r="T104" s="5"/>
      <c r="U104" s="5"/>
      <c r="V104" s="5"/>
      <c r="W104" s="5"/>
      <c r="X104" s="6">
        <v>64</v>
      </c>
      <c r="Y104" s="6">
        <v>4</v>
      </c>
      <c r="Z104" s="6">
        <v>72</v>
      </c>
      <c r="AA104" s="6">
        <v>5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>SUM(F104,H104,J104,L104,N104,P104,R104,T104,V104,X104,Z104,AB104,AD104,AF104,AH104,AJ104,AL104,AN104,AP104,AR104,AT104,AV104)</f>
        <v>326</v>
      </c>
      <c r="AY104" s="7">
        <f>AX104/AZ104</f>
        <v>65.2</v>
      </c>
      <c r="AZ104" s="8">
        <f>COUNT(F104,H104,J104,L104,N104,P104,R104,T104,V104,X104,Z104,AB104,AD104,AF104,AH104,AJ104,AL104,AN104,AP104,AR104,AT104,AV104)</f>
        <v>5</v>
      </c>
      <c r="BA104" s="8">
        <f>SUM(G104,I104,K104,M104,O104,Q104,S104,U104,W104,Y104,AA104,AC104,AE104,AG104,AI104,AK104,AM104,AO104,AQ104,AS104,AU104,AW104)</f>
        <v>21</v>
      </c>
      <c r="BB104" s="9">
        <f>AX104/AZ104</f>
        <v>65.2</v>
      </c>
    </row>
    <row r="105" spans="1:54" ht="12.75">
      <c r="A105" s="5">
        <v>102</v>
      </c>
      <c r="B105" s="5"/>
      <c r="C105" s="6">
        <v>1435</v>
      </c>
      <c r="D105" s="6" t="s">
        <v>751</v>
      </c>
      <c r="E105" s="6" t="s">
        <v>52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>
        <v>65</v>
      </c>
      <c r="S105" s="5">
        <v>5</v>
      </c>
      <c r="T105" s="5"/>
      <c r="U105" s="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>SUM(F105,H105,J105,L105,N105,P105,R105,T105,V105,X105,Z105,AB105,AD105,AF105,AH105,AJ105,AL105,AN105,AP105,AR105,AT105,AV105)</f>
        <v>65</v>
      </c>
      <c r="AY105" s="7">
        <f>AX105/AZ105</f>
        <v>65</v>
      </c>
      <c r="AZ105" s="8">
        <f>COUNT(F105,H105,J105,L105,N105,P105,R105,T105,V105,X105,Z105,AB105,AD105,AF105,AH105,AJ105,AL105,AN105,AP105,AR105,AT105,AV105)</f>
        <v>1</v>
      </c>
      <c r="BA105" s="8">
        <f>SUM(G105,I105,K105,M105,O105,Q105,S105,U105,W105,Y105,AA105,AC105,AE105,AG105,AI105,AK105,AM105,AO105,AQ105,AS105,AU105,AW105)</f>
        <v>5</v>
      </c>
      <c r="BB105" s="9">
        <f>AX105/AZ105</f>
        <v>65</v>
      </c>
    </row>
    <row r="106" spans="1:54" ht="12.75">
      <c r="A106" s="5">
        <v>103</v>
      </c>
      <c r="B106" s="5"/>
      <c r="C106" s="6">
        <v>4796</v>
      </c>
      <c r="D106" s="6" t="s">
        <v>126</v>
      </c>
      <c r="E106" s="6" t="s">
        <v>30</v>
      </c>
      <c r="F106" s="6">
        <v>60</v>
      </c>
      <c r="G106" s="6">
        <v>4</v>
      </c>
      <c r="H106" s="6">
        <v>72</v>
      </c>
      <c r="I106" s="6">
        <v>5</v>
      </c>
      <c r="J106" s="6">
        <v>54</v>
      </c>
      <c r="K106" s="6">
        <v>2</v>
      </c>
      <c r="L106" s="6">
        <v>63</v>
      </c>
      <c r="M106" s="6">
        <v>4</v>
      </c>
      <c r="N106" s="6"/>
      <c r="O106" s="6"/>
      <c r="P106" s="6"/>
      <c r="Q106" s="6"/>
      <c r="R106" s="5">
        <v>73</v>
      </c>
      <c r="S106" s="5">
        <v>6</v>
      </c>
      <c r="T106" s="5"/>
      <c r="U106" s="5"/>
      <c r="V106" s="5">
        <v>63</v>
      </c>
      <c r="W106" s="5">
        <v>4</v>
      </c>
      <c r="X106" s="6">
        <v>64</v>
      </c>
      <c r="Y106" s="6">
        <v>4</v>
      </c>
      <c r="Z106" s="6">
        <v>67</v>
      </c>
      <c r="AA106" s="6">
        <v>5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>SUM(F106,H106,J106,L106,N106,P106,R106,T106,V106,X106,Z106,AB106,AD106,AF106,AH106,AJ106,AL106,AN106,AP106,AR106,AT106,AV106)</f>
        <v>516</v>
      </c>
      <c r="AY106" s="7">
        <f>AX106/AZ106</f>
        <v>64.5</v>
      </c>
      <c r="AZ106" s="8">
        <f>COUNT(F106,H106,J106,L106,N106,P106,R106,T106,V106,X106,Z106,AB106,AD106,AF106,AH106,AJ106,AL106,AN106,AP106,AR106,AT106,AV106)</f>
        <v>8</v>
      </c>
      <c r="BA106" s="8">
        <f>SUM(G106,I106,K106,M106,O106,Q106,S106,U106,W106,Y106,AA106,AC106,AE106,AG106,AI106,AK106,AM106,AO106,AQ106,AS106,AU106,AW106)</f>
        <v>34</v>
      </c>
      <c r="BB106" s="9">
        <f>AX106/AZ106</f>
        <v>64.5</v>
      </c>
    </row>
    <row r="107" spans="1:54" ht="12.75">
      <c r="A107" s="5">
        <v>104</v>
      </c>
      <c r="B107" s="5"/>
      <c r="C107" s="6">
        <v>1323</v>
      </c>
      <c r="D107" s="6" t="s">
        <v>107</v>
      </c>
      <c r="E107" s="6" t="s">
        <v>34</v>
      </c>
      <c r="F107" s="6">
        <v>54</v>
      </c>
      <c r="G107" s="6">
        <v>3</v>
      </c>
      <c r="H107" s="6"/>
      <c r="I107" s="6"/>
      <c r="J107" s="6"/>
      <c r="K107" s="6"/>
      <c r="L107" s="6">
        <v>74</v>
      </c>
      <c r="M107" s="6">
        <v>6</v>
      </c>
      <c r="N107" s="6">
        <v>55</v>
      </c>
      <c r="O107" s="6">
        <v>2</v>
      </c>
      <c r="P107" s="6"/>
      <c r="Q107" s="6"/>
      <c r="R107" s="5">
        <v>66</v>
      </c>
      <c r="S107" s="5">
        <v>4</v>
      </c>
      <c r="T107" s="5">
        <v>68</v>
      </c>
      <c r="U107" s="5">
        <v>5</v>
      </c>
      <c r="V107" s="6"/>
      <c r="W107" s="6"/>
      <c r="X107" s="6">
        <v>68</v>
      </c>
      <c r="Y107" s="6">
        <v>4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>SUM(F107,H107,J107,L107,N107,P107,R107,T107,V107,X107,Z107,AB107,AD107,AF107,AH107,AJ107,AL107,AN107,AP107,AR107,AT107,AV107)</f>
        <v>385</v>
      </c>
      <c r="AY107" s="7">
        <f>AX107/AZ107</f>
        <v>64.16666666666667</v>
      </c>
      <c r="AZ107" s="8">
        <f>COUNT(F107,H107,J107,L107,N107,P107,R107,T107,V107,X107,Z107,AB107,AD107,AF107,AH107,AJ107,AL107,AN107,AP107,AR107,AT107,AV107)</f>
        <v>6</v>
      </c>
      <c r="BA107" s="8">
        <f>SUM(G107,I107,K107,M107,O107,Q107,S107,U107,W107,Y107,AA107,AC107,AE107,AG107,AI107,AK107,AM107,AO107,AQ107,AS107,AU107,AW107)</f>
        <v>24</v>
      </c>
      <c r="BB107" s="9">
        <f>AX107/AZ107</f>
        <v>64.16666666666667</v>
      </c>
    </row>
    <row r="108" spans="1:54" ht="12.75">
      <c r="A108" s="5">
        <v>105</v>
      </c>
      <c r="B108" s="5"/>
      <c r="C108" s="6">
        <v>1795</v>
      </c>
      <c r="D108" s="6" t="s">
        <v>637</v>
      </c>
      <c r="E108" s="6" t="s">
        <v>52</v>
      </c>
      <c r="F108" s="6">
        <v>63</v>
      </c>
      <c r="G108" s="6">
        <v>4</v>
      </c>
      <c r="H108" s="6">
        <v>70</v>
      </c>
      <c r="I108" s="6">
        <v>6</v>
      </c>
      <c r="J108" s="6">
        <v>61</v>
      </c>
      <c r="K108" s="6">
        <v>4</v>
      </c>
      <c r="L108" s="6">
        <v>73</v>
      </c>
      <c r="M108" s="6">
        <v>6</v>
      </c>
      <c r="N108" s="6">
        <v>62</v>
      </c>
      <c r="O108" s="6">
        <v>4</v>
      </c>
      <c r="P108" s="6">
        <v>50</v>
      </c>
      <c r="Q108" s="6">
        <v>3</v>
      </c>
      <c r="R108" s="5"/>
      <c r="S108" s="5"/>
      <c r="T108" s="5"/>
      <c r="U108" s="5"/>
      <c r="V108" s="6">
        <v>66</v>
      </c>
      <c r="W108" s="6">
        <v>5</v>
      </c>
      <c r="X108" s="6"/>
      <c r="Y108" s="6"/>
      <c r="Z108" s="6">
        <v>68</v>
      </c>
      <c r="AA108" s="6">
        <v>5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>SUM(F108,H108,J108,L108,N108,P108,R108,T108,V108,X108,Z108,AB108,AD108,AF108,AH108,AJ108,AL108,AN108,AP108,AR108,AT108,AV108)</f>
        <v>513</v>
      </c>
      <c r="AY108" s="7">
        <f>AX108/AZ108</f>
        <v>64.125</v>
      </c>
      <c r="AZ108" s="8">
        <f>COUNT(F108,H108,J108,L108,N108,P108,R108,T108,V108,X108,Z108,AB108,AD108,AF108,AH108,AJ108,AL108,AN108,AP108,AR108,AT108,AV108)</f>
        <v>8</v>
      </c>
      <c r="BA108" s="8">
        <f>SUM(G108,I108,K108,M108,O108,Q108,S108,U108,W108,Y108,AA108,AC108,AE108,AG108,AI108,AK108,AM108,AO108,AQ108,AS108,AU108,AW108)</f>
        <v>37</v>
      </c>
      <c r="BB108" s="9">
        <f>AX108/AZ108</f>
        <v>64.125</v>
      </c>
    </row>
    <row r="109" spans="1:54" ht="12.75">
      <c r="A109" s="5">
        <v>106</v>
      </c>
      <c r="B109" s="5"/>
      <c r="C109" s="6">
        <v>3578</v>
      </c>
      <c r="D109" s="6" t="s">
        <v>589</v>
      </c>
      <c r="E109" s="6" t="s">
        <v>34</v>
      </c>
      <c r="F109" s="6"/>
      <c r="G109" s="6"/>
      <c r="H109" s="6">
        <v>55</v>
      </c>
      <c r="I109" s="6">
        <v>2</v>
      </c>
      <c r="J109" s="6">
        <v>78</v>
      </c>
      <c r="K109" s="6">
        <v>7</v>
      </c>
      <c r="L109" s="6">
        <v>66</v>
      </c>
      <c r="M109" s="6">
        <v>4</v>
      </c>
      <c r="N109" s="6"/>
      <c r="O109" s="6"/>
      <c r="P109" s="6">
        <v>83</v>
      </c>
      <c r="Q109" s="6">
        <v>8</v>
      </c>
      <c r="R109" s="5">
        <v>63</v>
      </c>
      <c r="S109" s="5">
        <v>4</v>
      </c>
      <c r="T109" s="5">
        <v>41</v>
      </c>
      <c r="U109" s="5">
        <v>0</v>
      </c>
      <c r="V109" s="6"/>
      <c r="W109" s="6"/>
      <c r="X109" s="6">
        <v>59</v>
      </c>
      <c r="Y109" s="6">
        <v>3</v>
      </c>
      <c r="Z109" s="6">
        <v>68</v>
      </c>
      <c r="AA109" s="6">
        <v>4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>SUM(F109,H109,J109,L109,N109,P109,R109,T109,V109,X109,Z109,AB109,AD109,AF109,AH109,AJ109,AL109,AN109,AP109,AR109,AT109,AV109)</f>
        <v>513</v>
      </c>
      <c r="AY109" s="7">
        <f>AX109/AZ109</f>
        <v>64.125</v>
      </c>
      <c r="AZ109" s="8">
        <f>COUNT(F109,H109,J109,L109,N109,P109,R109,T109,V109,X109,Z109,AB109,AD109,AF109,AH109,AJ109,AL109,AN109,AP109,AR109,AT109,AV109)</f>
        <v>8</v>
      </c>
      <c r="BA109" s="8">
        <f>SUM(G109,I109,K109,M109,O109,Q109,S109,U109,W109,Y109,AA109,AC109,AE109,AG109,AI109,AK109,AM109,AO109,AQ109,AS109,AU109,AW109)</f>
        <v>32</v>
      </c>
      <c r="BB109" s="9">
        <f>AX109/AZ109</f>
        <v>64.125</v>
      </c>
    </row>
    <row r="110" spans="1:54" ht="12.75">
      <c r="A110" s="5">
        <v>107</v>
      </c>
      <c r="B110" s="5"/>
      <c r="C110" s="6">
        <v>4475</v>
      </c>
      <c r="D110" s="6" t="s">
        <v>583</v>
      </c>
      <c r="E110" s="6" t="s">
        <v>28</v>
      </c>
      <c r="F110" s="6"/>
      <c r="G110" s="6"/>
      <c r="H110" s="6">
        <v>68</v>
      </c>
      <c r="I110" s="6">
        <v>5</v>
      </c>
      <c r="J110" s="6">
        <v>51</v>
      </c>
      <c r="K110" s="6">
        <v>2</v>
      </c>
      <c r="L110" s="6">
        <v>53</v>
      </c>
      <c r="M110" s="6">
        <v>3</v>
      </c>
      <c r="N110" s="6">
        <v>70</v>
      </c>
      <c r="O110" s="6">
        <v>6</v>
      </c>
      <c r="P110" s="6">
        <v>58</v>
      </c>
      <c r="Q110" s="6">
        <v>4</v>
      </c>
      <c r="R110" s="5">
        <v>74</v>
      </c>
      <c r="S110" s="5">
        <v>6</v>
      </c>
      <c r="T110" s="5">
        <v>66</v>
      </c>
      <c r="U110" s="5">
        <v>4</v>
      </c>
      <c r="V110" s="6">
        <v>64</v>
      </c>
      <c r="W110" s="6">
        <v>4</v>
      </c>
      <c r="X110" s="6">
        <v>78</v>
      </c>
      <c r="Y110" s="6">
        <v>6</v>
      </c>
      <c r="Z110" s="6">
        <v>59</v>
      </c>
      <c r="AA110" s="6">
        <v>3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>SUM(F110,H110,J110,L110,N110,P110,R110,T110,V110,X110,Z110,AB110,AD110,AF110,AH110,AJ110,AL110,AN110,AP110,AR110,AT110,AV110)</f>
        <v>641</v>
      </c>
      <c r="AY110" s="7">
        <f>AX110/AZ110</f>
        <v>64.1</v>
      </c>
      <c r="AZ110" s="8">
        <f>COUNT(F110,H110,J110,L110,N110,P110,R110,T110,V110,X110,Z110,AB110,AD110,AF110,AH110,AJ110,AL110,AN110,AP110,AR110,AT110,AV110)</f>
        <v>10</v>
      </c>
      <c r="BA110" s="8">
        <f>SUM(G110,I110,K110,M110,O110,Q110,S110,U110,W110,Y110,AA110,AC110,AE110,AG110,AI110,AK110,AM110,AO110,AQ110,AS110,AU110,AW110)</f>
        <v>43</v>
      </c>
      <c r="BB110" s="9">
        <f>AX110/AZ110</f>
        <v>64.1</v>
      </c>
    </row>
    <row r="111" spans="1:54" ht="12.75">
      <c r="A111" s="5">
        <v>108</v>
      </c>
      <c r="B111" s="5"/>
      <c r="C111" s="6">
        <v>3599</v>
      </c>
      <c r="D111" s="6" t="s">
        <v>94</v>
      </c>
      <c r="E111" s="6" t="s">
        <v>33</v>
      </c>
      <c r="F111" s="6">
        <v>62</v>
      </c>
      <c r="G111" s="6">
        <v>4</v>
      </c>
      <c r="H111" s="6">
        <v>63</v>
      </c>
      <c r="I111" s="6">
        <v>4</v>
      </c>
      <c r="J111" s="6">
        <v>57</v>
      </c>
      <c r="K111" s="6">
        <v>3</v>
      </c>
      <c r="L111" s="6">
        <v>53</v>
      </c>
      <c r="M111" s="6">
        <v>2</v>
      </c>
      <c r="N111" s="6">
        <v>72</v>
      </c>
      <c r="O111" s="6">
        <v>5</v>
      </c>
      <c r="P111" s="6">
        <v>65</v>
      </c>
      <c r="Q111" s="6">
        <v>5</v>
      </c>
      <c r="R111" s="5">
        <v>65</v>
      </c>
      <c r="S111" s="5">
        <v>5</v>
      </c>
      <c r="T111" s="5">
        <v>73</v>
      </c>
      <c r="U111" s="5">
        <v>6</v>
      </c>
      <c r="V111" s="6">
        <v>61</v>
      </c>
      <c r="W111" s="6">
        <v>4</v>
      </c>
      <c r="X111" s="6"/>
      <c r="Y111" s="6"/>
      <c r="Z111" s="6">
        <v>70</v>
      </c>
      <c r="AA111" s="6">
        <v>5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>SUM(F111,H111,J111,L111,N111,P111,R111,T111,V111,X111,Z111,AB111,AD111,AF111,AH111,AJ111,AL111,AN111,AP111,AR111,AT111,AV111)</f>
        <v>641</v>
      </c>
      <c r="AY111" s="7">
        <f>AX111/AZ111</f>
        <v>64.1</v>
      </c>
      <c r="AZ111" s="8">
        <f>COUNT(F111,H111,J111,L111,N111,P111,R111,T111,V111,X111,Z111,AB111,AD111,AF111,AH111,AJ111,AL111,AN111,AP111,AR111,AT111,AV111)</f>
        <v>10</v>
      </c>
      <c r="BA111" s="8">
        <f>SUM(G111,I111,K111,M111,O111,Q111,S111,U111,W111,Y111,AA111,AC111,AE111,AG111,AI111,AK111,AM111,AO111,AQ111,AS111,AU111,AW111)</f>
        <v>43</v>
      </c>
      <c r="BB111" s="9">
        <f>AX111/AZ111</f>
        <v>64.1</v>
      </c>
    </row>
    <row r="112" spans="1:54" ht="12.75">
      <c r="A112" s="5">
        <v>109</v>
      </c>
      <c r="B112" s="5"/>
      <c r="C112" s="6">
        <v>3381</v>
      </c>
      <c r="D112" s="6" t="s">
        <v>81</v>
      </c>
      <c r="E112" s="6" t="s">
        <v>47</v>
      </c>
      <c r="F112" s="6">
        <v>62</v>
      </c>
      <c r="G112" s="6">
        <v>3</v>
      </c>
      <c r="H112" s="6"/>
      <c r="I112" s="6"/>
      <c r="J112" s="6">
        <v>68</v>
      </c>
      <c r="K112" s="6">
        <v>5</v>
      </c>
      <c r="L112" s="6">
        <v>68</v>
      </c>
      <c r="M112" s="6">
        <v>4</v>
      </c>
      <c r="N112" s="6"/>
      <c r="O112" s="6"/>
      <c r="P112" s="6">
        <v>70</v>
      </c>
      <c r="Q112" s="6">
        <v>5</v>
      </c>
      <c r="R112" s="5">
        <v>68</v>
      </c>
      <c r="S112" s="5">
        <v>5</v>
      </c>
      <c r="T112" s="5">
        <v>66</v>
      </c>
      <c r="U112" s="5">
        <v>4</v>
      </c>
      <c r="V112" s="6">
        <v>40</v>
      </c>
      <c r="W112" s="6">
        <v>1</v>
      </c>
      <c r="X112" s="6"/>
      <c r="Y112" s="6"/>
      <c r="Z112" s="6">
        <v>69</v>
      </c>
      <c r="AA112" s="6">
        <v>5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>SUM(F112,H112,J112,L112,N112,P112,R112,T112,V112,X112,Z112,AB112,AD112,AF112,AH112,AJ112,AL112,AN112,AP112,AR112,AT112,AV112)</f>
        <v>511</v>
      </c>
      <c r="AY112" s="7">
        <f>AX112/AZ112</f>
        <v>63.875</v>
      </c>
      <c r="AZ112" s="8">
        <f>COUNT(F112,H112,J112,L112,N112,P112,R112,T112,V112,X112,Z112,AB112,AD112,AF112,AH112,AJ112,AL112,AN112,AP112,AR112,AT112,AV112)</f>
        <v>8</v>
      </c>
      <c r="BA112" s="8">
        <f>SUM(G112,I112,K112,M112,O112,Q112,S112,U112,W112,Y112,AA112,AC112,AE112,AG112,AI112,AK112,AM112,AO112,AQ112,AS112,AU112,AW112)</f>
        <v>32</v>
      </c>
      <c r="BB112" s="9">
        <f>AX112/AZ112</f>
        <v>63.875</v>
      </c>
    </row>
    <row r="113" spans="1:54" ht="12.75">
      <c r="A113" s="5">
        <v>110</v>
      </c>
      <c r="B113" s="5"/>
      <c r="C113" s="6">
        <v>2539</v>
      </c>
      <c r="D113" s="6" t="s">
        <v>127</v>
      </c>
      <c r="E113" s="6" t="s">
        <v>30</v>
      </c>
      <c r="F113" s="6">
        <v>60</v>
      </c>
      <c r="G113" s="6">
        <v>4</v>
      </c>
      <c r="H113" s="6">
        <v>77</v>
      </c>
      <c r="I113" s="6">
        <v>7</v>
      </c>
      <c r="J113" s="6">
        <v>66</v>
      </c>
      <c r="K113" s="6">
        <v>4</v>
      </c>
      <c r="L113" s="6">
        <v>59</v>
      </c>
      <c r="M113" s="6">
        <v>4</v>
      </c>
      <c r="N113" s="6"/>
      <c r="O113" s="6"/>
      <c r="P113" s="6"/>
      <c r="Q113" s="6"/>
      <c r="R113" s="5">
        <v>53</v>
      </c>
      <c r="S113" s="5">
        <v>3</v>
      </c>
      <c r="T113" s="5"/>
      <c r="U113" s="5"/>
      <c r="V113" s="5">
        <v>58</v>
      </c>
      <c r="W113" s="5">
        <v>4</v>
      </c>
      <c r="X113" s="6">
        <v>75</v>
      </c>
      <c r="Y113" s="6">
        <v>6</v>
      </c>
      <c r="Z113" s="6">
        <v>62</v>
      </c>
      <c r="AA113" s="6">
        <v>4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>SUM(F113,H113,J113,L113,N113,P113,R113,T113,V113,X113,Z113,AB113,AD113,AF113,AH113,AJ113,AL113,AN113,AP113,AR113,AT113,AV113)</f>
        <v>510</v>
      </c>
      <c r="AY113" s="7">
        <f>AX113/AZ113</f>
        <v>63.75</v>
      </c>
      <c r="AZ113" s="8">
        <f>COUNT(F113,H113,J113,L113,N113,P113,R113,T113,V113,X113,Z113,AB113,AD113,AF113,AH113,AJ113,AL113,AN113,AP113,AR113,AT113,AV113)</f>
        <v>8</v>
      </c>
      <c r="BA113" s="8">
        <f>SUM(G113,I113,K113,M113,O113,Q113,S113,U113,W113,Y113,AA113,AC113,AE113,AG113,AI113,AK113,AM113,AO113,AQ113,AS113,AU113,AW113)</f>
        <v>36</v>
      </c>
      <c r="BB113" s="9">
        <f>AX113/AZ113</f>
        <v>63.75</v>
      </c>
    </row>
    <row r="114" spans="1:54" ht="12.75">
      <c r="A114" s="5">
        <v>111</v>
      </c>
      <c r="B114" s="5"/>
      <c r="C114" s="6">
        <v>1566</v>
      </c>
      <c r="D114" s="6" t="s">
        <v>134</v>
      </c>
      <c r="E114" s="6" t="s">
        <v>27</v>
      </c>
      <c r="F114" s="6">
        <v>61</v>
      </c>
      <c r="G114" s="6">
        <v>3</v>
      </c>
      <c r="H114" s="6">
        <v>63</v>
      </c>
      <c r="I114" s="6">
        <v>4</v>
      </c>
      <c r="J114" s="6">
        <v>56</v>
      </c>
      <c r="K114" s="6">
        <v>3</v>
      </c>
      <c r="L114" s="6">
        <v>62</v>
      </c>
      <c r="M114" s="6">
        <v>3</v>
      </c>
      <c r="N114" s="6">
        <v>80</v>
      </c>
      <c r="O114" s="6">
        <v>7</v>
      </c>
      <c r="P114" s="6">
        <v>69</v>
      </c>
      <c r="Q114" s="6">
        <v>5</v>
      </c>
      <c r="R114" s="5">
        <v>56</v>
      </c>
      <c r="S114" s="5">
        <v>4</v>
      </c>
      <c r="T114" s="5">
        <v>62</v>
      </c>
      <c r="U114" s="5">
        <v>4</v>
      </c>
      <c r="V114" s="6"/>
      <c r="W114" s="6"/>
      <c r="X114" s="6">
        <v>73</v>
      </c>
      <c r="Y114" s="6">
        <v>6</v>
      </c>
      <c r="Z114" s="6">
        <v>55</v>
      </c>
      <c r="AA114" s="6">
        <v>3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>SUM(F114,H114,J114,L114,N114,P114,R114,T114,V114,X114,Z114,AB114,AD114,AF114,AH114,AJ114,AL114,AN114,AP114,AR114,AT114,AV114)</f>
        <v>637</v>
      </c>
      <c r="AY114" s="7">
        <f>AX114/AZ114</f>
        <v>63.7</v>
      </c>
      <c r="AZ114" s="8">
        <f>COUNT(F114,H114,J114,L114,N114,P114,R114,T114,V114,X114,Z114,AB114,AD114,AF114,AH114,AJ114,AL114,AN114,AP114,AR114,AT114,AV114)</f>
        <v>10</v>
      </c>
      <c r="BA114" s="8">
        <f>SUM(G114,I114,K114,M114,O114,Q114,S114,U114,W114,Y114,AA114,AC114,AE114,AG114,AI114,AK114,AM114,AO114,AQ114,AS114,AU114,AW114)</f>
        <v>42</v>
      </c>
      <c r="BB114" s="9">
        <f>AX114/AZ114</f>
        <v>63.7</v>
      </c>
    </row>
    <row r="115" spans="1:54" ht="12.75">
      <c r="A115" s="5">
        <v>112</v>
      </c>
      <c r="B115" s="5"/>
      <c r="C115" s="6">
        <v>3380</v>
      </c>
      <c r="D115" s="6" t="s">
        <v>636</v>
      </c>
      <c r="E115" s="6" t="s">
        <v>47</v>
      </c>
      <c r="F115" s="6"/>
      <c r="G115" s="6"/>
      <c r="H115" s="6"/>
      <c r="I115" s="6"/>
      <c r="J115" s="6">
        <v>62</v>
      </c>
      <c r="K115" s="6">
        <v>4</v>
      </c>
      <c r="L115" s="6"/>
      <c r="M115" s="6"/>
      <c r="N115" s="6"/>
      <c r="O115" s="6"/>
      <c r="P115" s="6"/>
      <c r="Q115" s="6"/>
      <c r="R115" s="5"/>
      <c r="S115" s="5"/>
      <c r="T115" s="5"/>
      <c r="U115" s="5"/>
      <c r="V115" s="6"/>
      <c r="W115" s="6"/>
      <c r="X115" s="6">
        <v>65</v>
      </c>
      <c r="Y115" s="6">
        <v>5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>SUM(F115,H115,J115,L115,N115,P115,R115,T115,V115,X115,Z115,AB115,AD115,AF115,AH115,AJ115,AL115,AN115,AP115,AR115,AT115,AV115)</f>
        <v>127</v>
      </c>
      <c r="AY115" s="7">
        <f>AX115/AZ115</f>
        <v>63.5</v>
      </c>
      <c r="AZ115" s="8">
        <f>COUNT(F115,H115,J115,L115,N115,P115,R115,T115,V115,X115,Z115,AB115,AD115,AF115,AH115,AJ115,AL115,AN115,AP115,AR115,AT115,AV115)</f>
        <v>2</v>
      </c>
      <c r="BA115" s="8">
        <f>SUM(G115,I115,K115,M115,O115,Q115,S115,U115,W115,Y115,AA115,AC115,AE115,AG115,AI115,AK115,AM115,AO115,AQ115,AS115,AU115,AW115)</f>
        <v>9</v>
      </c>
      <c r="BB115" s="9">
        <f>AX115/AZ115</f>
        <v>63.5</v>
      </c>
    </row>
    <row r="116" spans="1:54" ht="12.75">
      <c r="A116" s="5">
        <v>113</v>
      </c>
      <c r="B116" s="5"/>
      <c r="C116" s="6">
        <v>3610</v>
      </c>
      <c r="D116" s="6" t="s">
        <v>83</v>
      </c>
      <c r="E116" s="6" t="s">
        <v>47</v>
      </c>
      <c r="F116" s="6">
        <v>61</v>
      </c>
      <c r="G116" s="6">
        <v>4</v>
      </c>
      <c r="H116" s="6"/>
      <c r="I116" s="6"/>
      <c r="J116" s="6">
        <v>66</v>
      </c>
      <c r="K116" s="6">
        <v>4</v>
      </c>
      <c r="L116" s="6"/>
      <c r="M116" s="6"/>
      <c r="N116" s="6"/>
      <c r="O116" s="6"/>
      <c r="P116" s="6">
        <v>63</v>
      </c>
      <c r="Q116" s="6">
        <v>4</v>
      </c>
      <c r="R116" s="5"/>
      <c r="S116" s="5"/>
      <c r="T116" s="5"/>
      <c r="U116" s="5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>SUM(F116,H116,J116,L116,N116,P116,R116,T116,V116,X116,Z116,AB116,AD116,AF116,AH116,AJ116,AL116,AN116,AP116,AR116,AT116,AV116)</f>
        <v>190</v>
      </c>
      <c r="AY116" s="7">
        <f>AX116/AZ116</f>
        <v>63.333333333333336</v>
      </c>
      <c r="AZ116" s="8">
        <f>COUNT(F116,H116,J116,L116,N116,P116,R116,T116,V116,X116,Z116,AB116,AD116,AF116,AH116,AJ116,AL116,AN116,AP116,AR116,AT116,AV116)</f>
        <v>3</v>
      </c>
      <c r="BA116" s="8">
        <f>SUM(G116,I116,K116,M116,O116,Q116,S116,U116,W116,Y116,AA116,AC116,AE116,AG116,AI116,AK116,AM116,AO116,AQ116,AS116,AU116,AW116)</f>
        <v>12</v>
      </c>
      <c r="BB116" s="9">
        <f>AX116/AZ116</f>
        <v>63.333333333333336</v>
      </c>
    </row>
    <row r="117" spans="1:54" ht="12.75">
      <c r="A117" s="5">
        <v>114</v>
      </c>
      <c r="B117" s="5"/>
      <c r="C117" s="6">
        <v>1454</v>
      </c>
      <c r="D117" s="6" t="s">
        <v>699</v>
      </c>
      <c r="E117" s="6" t="s">
        <v>52</v>
      </c>
      <c r="F117" s="6"/>
      <c r="G117" s="6"/>
      <c r="H117" s="6"/>
      <c r="I117" s="6"/>
      <c r="J117" s="6">
        <v>51</v>
      </c>
      <c r="K117" s="6">
        <v>2</v>
      </c>
      <c r="L117" s="6">
        <v>66</v>
      </c>
      <c r="M117" s="6">
        <v>5</v>
      </c>
      <c r="N117" s="6"/>
      <c r="O117" s="6"/>
      <c r="P117" s="6"/>
      <c r="Q117" s="6"/>
      <c r="R117" s="5"/>
      <c r="S117" s="5"/>
      <c r="T117" s="5"/>
      <c r="U117" s="5"/>
      <c r="V117" s="6"/>
      <c r="W117" s="6"/>
      <c r="X117" s="6">
        <v>71</v>
      </c>
      <c r="Y117" s="6">
        <v>6</v>
      </c>
      <c r="Z117" s="6">
        <v>63</v>
      </c>
      <c r="AA117" s="6">
        <v>4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>SUM(F117,H117,J117,L117,N117,P117,R117,T117,V117,X117,Z117,AB117,AD117,AF117,AH117,AJ117,AL117,AN117,AP117,AR117,AT117,AV117)</f>
        <v>251</v>
      </c>
      <c r="AY117" s="7">
        <f>AX117/AZ117</f>
        <v>62.75</v>
      </c>
      <c r="AZ117" s="8">
        <f>COUNT(F117,H117,J117,L117,N117,P117,R117,T117,V117,X117,Z117,AB117,AD117,AF117,AH117,AJ117,AL117,AN117,AP117,AR117,AT117,AV117)</f>
        <v>4</v>
      </c>
      <c r="BA117" s="8">
        <f>SUM(G117,I117,K117,M117,O117,Q117,S117,U117,W117,Y117,AA117,AC117,AE117,AG117,AI117,AK117,AM117,AO117,AQ117,AS117,AU117,AW117)</f>
        <v>17</v>
      </c>
      <c r="BB117" s="9">
        <f>AX117/AZ117</f>
        <v>62.75</v>
      </c>
    </row>
    <row r="118" spans="1:54" ht="12.75">
      <c r="A118" s="5">
        <v>115</v>
      </c>
      <c r="B118" s="5"/>
      <c r="C118" s="6">
        <v>3379</v>
      </c>
      <c r="D118" s="6" t="s">
        <v>635</v>
      </c>
      <c r="E118" s="6" t="s">
        <v>47</v>
      </c>
      <c r="F118" s="6"/>
      <c r="G118" s="6"/>
      <c r="H118" s="6"/>
      <c r="I118" s="6"/>
      <c r="J118" s="6">
        <v>53</v>
      </c>
      <c r="K118" s="6">
        <v>3</v>
      </c>
      <c r="L118" s="6">
        <v>70</v>
      </c>
      <c r="M118" s="6">
        <v>5</v>
      </c>
      <c r="N118" s="6"/>
      <c r="O118" s="6"/>
      <c r="P118" s="6">
        <v>74</v>
      </c>
      <c r="Q118" s="6">
        <v>6</v>
      </c>
      <c r="R118" s="5">
        <v>58</v>
      </c>
      <c r="S118" s="5">
        <v>3</v>
      </c>
      <c r="T118" s="5">
        <v>53</v>
      </c>
      <c r="U118" s="5">
        <v>2</v>
      </c>
      <c r="V118" s="6">
        <v>57</v>
      </c>
      <c r="W118" s="6">
        <v>4</v>
      </c>
      <c r="X118" s="6">
        <v>82</v>
      </c>
      <c r="Y118" s="6">
        <v>7</v>
      </c>
      <c r="Z118" s="6">
        <v>53</v>
      </c>
      <c r="AA118" s="6">
        <v>2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>SUM(F118,H118,J118,L118,N118,P118,R118,T118,V118,X118,Z118,AB118,AD118,AF118,AH118,AJ118,AL118,AN118,AP118,AR118,AT118,AV118)</f>
        <v>500</v>
      </c>
      <c r="AY118" s="7">
        <f>AX118/AZ118</f>
        <v>62.5</v>
      </c>
      <c r="AZ118" s="8">
        <f>COUNT(F118,H118,J118,L118,N118,P118,R118,T118,V118,X118,Z118,AB118,AD118,AF118,AH118,AJ118,AL118,AN118,AP118,AR118,AT118,AV118)</f>
        <v>8</v>
      </c>
      <c r="BA118" s="8">
        <f>SUM(G118,I118,K118,M118,O118,Q118,S118,U118,W118,Y118,AA118,AC118,AE118,AG118,AI118,AK118,AM118,AO118,AQ118,AS118,AU118,AW118)</f>
        <v>32</v>
      </c>
      <c r="BB118" s="9">
        <f>AX118/AZ118</f>
        <v>62.5</v>
      </c>
    </row>
    <row r="119" spans="1:54" ht="12.75">
      <c r="A119" s="5">
        <v>116</v>
      </c>
      <c r="B119" s="5"/>
      <c r="C119" s="6">
        <v>4850</v>
      </c>
      <c r="D119" s="6" t="s">
        <v>717</v>
      </c>
      <c r="E119" s="6" t="s">
        <v>23</v>
      </c>
      <c r="F119" s="6"/>
      <c r="G119" s="6"/>
      <c r="H119" s="6">
        <v>63</v>
      </c>
      <c r="I119" s="6">
        <v>4</v>
      </c>
      <c r="J119" s="6"/>
      <c r="K119" s="6"/>
      <c r="L119" s="6"/>
      <c r="M119" s="6"/>
      <c r="N119" s="6">
        <v>62</v>
      </c>
      <c r="O119" s="6">
        <v>4</v>
      </c>
      <c r="P119" s="6"/>
      <c r="Q119" s="6"/>
      <c r="R119" s="5"/>
      <c r="S119" s="5"/>
      <c r="T119" s="5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>SUM(F119,H119,J119,L119,N119,P119,R119,T119,V119,X119,Z119,AB119,AD119,AF119,AH119,AJ119,AL119,AN119,AP119,AR119,AT119,AV119)</f>
        <v>125</v>
      </c>
      <c r="AY119" s="7">
        <f>AX119/AZ119</f>
        <v>62.5</v>
      </c>
      <c r="AZ119" s="8">
        <f>COUNT(F119,H119,J119,L119,N119,P119,R119,T119,V119,X119,Z119,AB119,AD119,AF119,AH119,AJ119,AL119,AN119,AP119,AR119,AT119,AV119)</f>
        <v>2</v>
      </c>
      <c r="BA119" s="8">
        <f>SUM(G119,I119,K119,M119,O119,Q119,S119,U119,W119,Y119,AA119,AC119,AE119,AG119,AI119,AK119,AM119,AO119,AQ119,AS119,AU119,AW119)</f>
        <v>8</v>
      </c>
      <c r="BB119" s="9">
        <f>AX119/AZ119</f>
        <v>62.5</v>
      </c>
    </row>
    <row r="120" spans="1:54" ht="12.75">
      <c r="A120" s="5">
        <v>117</v>
      </c>
      <c r="B120" s="5"/>
      <c r="C120" s="6">
        <v>2285</v>
      </c>
      <c r="D120" s="6" t="s">
        <v>120</v>
      </c>
      <c r="E120" s="6" t="s">
        <v>29</v>
      </c>
      <c r="F120" s="6">
        <v>71</v>
      </c>
      <c r="G120" s="6">
        <v>5</v>
      </c>
      <c r="H120" s="6">
        <v>60</v>
      </c>
      <c r="I120" s="6">
        <v>4</v>
      </c>
      <c r="J120" s="6"/>
      <c r="K120" s="6"/>
      <c r="L120" s="6"/>
      <c r="M120" s="6"/>
      <c r="N120" s="6">
        <v>62</v>
      </c>
      <c r="O120" s="6">
        <v>4</v>
      </c>
      <c r="P120" s="6">
        <v>62</v>
      </c>
      <c r="Q120" s="6">
        <v>4</v>
      </c>
      <c r="R120" s="5"/>
      <c r="S120" s="5"/>
      <c r="T120" s="5">
        <v>71</v>
      </c>
      <c r="U120" s="5">
        <v>6</v>
      </c>
      <c r="V120" s="6">
        <v>48</v>
      </c>
      <c r="W120" s="6">
        <v>1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>SUM(F120,H120,J120,L120,N120,P120,R120,T120,V120,X120,Z120,AB120,AD120,AF120,AH120,AJ120,AL120,AN120,AP120,AR120,AT120,AV120)</f>
        <v>374</v>
      </c>
      <c r="AY120" s="7">
        <f>AX120/AZ120</f>
        <v>62.333333333333336</v>
      </c>
      <c r="AZ120" s="8">
        <f>COUNT(F120,H120,J120,L120,N120,P120,R120,T120,V120,X120,Z120,AB120,AD120,AF120,AH120,AJ120,AL120,AN120,AP120,AR120,AT120,AV120)</f>
        <v>6</v>
      </c>
      <c r="BA120" s="8">
        <f>SUM(G120,I120,K120,M120,O120,Q120,S120,U120,W120,Y120,AA120,AC120,AE120,AG120,AI120,AK120,AM120,AO120,AQ120,AS120,AU120,AW120)</f>
        <v>24</v>
      </c>
      <c r="BB120" s="9">
        <f>AX120/AZ120</f>
        <v>62.333333333333336</v>
      </c>
    </row>
    <row r="121" spans="1:54" ht="12.75">
      <c r="A121" s="5">
        <v>118</v>
      </c>
      <c r="B121" s="5"/>
      <c r="C121" s="6">
        <v>5309</v>
      </c>
      <c r="D121" s="6" t="s">
        <v>136</v>
      </c>
      <c r="E121" s="6" t="s">
        <v>27</v>
      </c>
      <c r="F121" s="6">
        <v>57</v>
      </c>
      <c r="G121" s="6">
        <v>4</v>
      </c>
      <c r="H121" s="6"/>
      <c r="I121" s="6"/>
      <c r="J121" s="6">
        <v>68</v>
      </c>
      <c r="K121" s="6">
        <v>5</v>
      </c>
      <c r="L121" s="6">
        <v>54</v>
      </c>
      <c r="M121" s="6">
        <v>3</v>
      </c>
      <c r="N121" s="6">
        <v>82</v>
      </c>
      <c r="O121" s="6">
        <v>7</v>
      </c>
      <c r="P121" s="6">
        <v>55</v>
      </c>
      <c r="Q121" s="6">
        <v>3</v>
      </c>
      <c r="R121" s="5">
        <v>68</v>
      </c>
      <c r="S121" s="5">
        <v>5</v>
      </c>
      <c r="T121" s="5">
        <v>61</v>
      </c>
      <c r="U121" s="5">
        <v>4</v>
      </c>
      <c r="V121" s="6"/>
      <c r="W121" s="6"/>
      <c r="X121" s="6">
        <v>47</v>
      </c>
      <c r="Y121" s="6">
        <v>1</v>
      </c>
      <c r="Z121" s="6">
        <v>68</v>
      </c>
      <c r="AA121" s="6">
        <v>4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>SUM(F121,H121,J121,L121,N121,P121,R121,T121,V121,X121,Z121,AB121,AD121,AF121,AH121,AJ121,AL121,AN121,AP121,AR121,AT121,AV121)</f>
        <v>560</v>
      </c>
      <c r="AY121" s="7">
        <f>AX121/AZ121</f>
        <v>62.22222222222222</v>
      </c>
      <c r="AZ121" s="8">
        <f>COUNT(F121,H121,J121,L121,N121,P121,R121,T121,V121,X121,Z121,AB121,AD121,AF121,AH121,AJ121,AL121,AN121,AP121,AR121,AT121,AV121)</f>
        <v>9</v>
      </c>
      <c r="BA121" s="8">
        <f>SUM(G121,I121,K121,M121,O121,Q121,S121,U121,W121,Y121,AA121,AC121,AE121,AG121,AI121,AK121,AM121,AO121,AQ121,AS121,AU121,AW121)</f>
        <v>36</v>
      </c>
      <c r="BB121" s="9">
        <f>AX121/AZ121</f>
        <v>62.22222222222222</v>
      </c>
    </row>
    <row r="122" spans="1:54" ht="12.75">
      <c r="A122" s="5">
        <v>119</v>
      </c>
      <c r="B122" s="5"/>
      <c r="C122" s="6">
        <v>3998</v>
      </c>
      <c r="D122" s="6" t="s">
        <v>582</v>
      </c>
      <c r="E122" s="6" t="s">
        <v>30</v>
      </c>
      <c r="F122" s="6"/>
      <c r="G122" s="6"/>
      <c r="H122" s="6">
        <v>84</v>
      </c>
      <c r="I122" s="6">
        <v>8</v>
      </c>
      <c r="J122" s="6">
        <v>63</v>
      </c>
      <c r="K122" s="6">
        <v>4</v>
      </c>
      <c r="L122" s="6">
        <v>57</v>
      </c>
      <c r="M122" s="6">
        <v>3</v>
      </c>
      <c r="N122" s="6"/>
      <c r="O122" s="6"/>
      <c r="P122" s="6"/>
      <c r="Q122" s="6"/>
      <c r="R122" s="5">
        <v>57</v>
      </c>
      <c r="S122" s="5">
        <v>4</v>
      </c>
      <c r="T122" s="5"/>
      <c r="U122" s="5"/>
      <c r="V122" s="5">
        <v>55</v>
      </c>
      <c r="W122" s="5">
        <v>3</v>
      </c>
      <c r="X122" s="6">
        <v>63</v>
      </c>
      <c r="Y122" s="6">
        <v>4</v>
      </c>
      <c r="Z122" s="6">
        <v>56</v>
      </c>
      <c r="AA122" s="6">
        <v>3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>SUM(F122,H122,J122,L122,N122,P122,R122,T122,V122,X122,Z122,AB122,AD122,AF122,AH122,AJ122,AL122,AN122,AP122,AR122,AT122,AV122)</f>
        <v>435</v>
      </c>
      <c r="AY122" s="7">
        <f>AX122/AZ122</f>
        <v>62.142857142857146</v>
      </c>
      <c r="AZ122" s="8">
        <f>COUNT(F122,H122,J122,L122,N122,P122,R122,T122,V122,X122,Z122,AB122,AD122,AF122,AH122,AJ122,AL122,AN122,AP122,AR122,AT122,AV122)</f>
        <v>7</v>
      </c>
      <c r="BA122" s="8">
        <f>SUM(G122,I122,K122,M122,O122,Q122,S122,U122,W122,Y122,AA122,AC122,AE122,AG122,AI122,AK122,AM122,AO122,AQ122,AS122,AU122,AW122)</f>
        <v>29</v>
      </c>
      <c r="BB122" s="9">
        <f>AX122/AZ122</f>
        <v>62.142857142857146</v>
      </c>
    </row>
    <row r="123" spans="1:54" ht="12.75">
      <c r="A123" s="5">
        <v>120</v>
      </c>
      <c r="B123" s="5"/>
      <c r="C123" s="6">
        <v>4427</v>
      </c>
      <c r="D123" s="6" t="s">
        <v>775</v>
      </c>
      <c r="E123" s="6" t="s">
        <v>34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6"/>
      <c r="W123" s="6"/>
      <c r="X123" s="6"/>
      <c r="Y123" s="6"/>
      <c r="Z123" s="6">
        <v>62</v>
      </c>
      <c r="AA123" s="6">
        <v>5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>SUM(F123,H123,J123,L123,N123,P123,R123,T123,V123,X123,Z123,AB123,AD123,AF123,AH123,AJ123,AL123,AN123,AP123,AR123,AT123,AV123)</f>
        <v>62</v>
      </c>
      <c r="AY123" s="7">
        <f>AX123/AZ123</f>
        <v>62</v>
      </c>
      <c r="AZ123" s="8">
        <f>COUNT(F123,H123,J123,L123,N123,P123,R123,T123,V123,X123,Z123,AB123,AD123,AF123,AH123,AJ123,AL123,AN123,AP123,AR123,AT123,AV123)</f>
        <v>1</v>
      </c>
      <c r="BA123" s="8">
        <f>SUM(G123,I123,K123,M123,O123,Q123,S123,U123,W123,Y123,AA123,AC123,AE123,AG123,AI123,AK123,AM123,AO123,AQ123,AS123,AU123,AW123)</f>
        <v>5</v>
      </c>
      <c r="BB123" s="9">
        <f>AX123/AZ123</f>
        <v>62</v>
      </c>
    </row>
    <row r="124" spans="1:54" ht="12.75">
      <c r="A124" s="5">
        <v>121</v>
      </c>
      <c r="B124" s="5"/>
      <c r="C124" s="6">
        <v>2678</v>
      </c>
      <c r="D124" s="6" t="s">
        <v>129</v>
      </c>
      <c r="E124" s="6" t="s">
        <v>30</v>
      </c>
      <c r="F124" s="6">
        <v>50</v>
      </c>
      <c r="G124" s="6">
        <v>2</v>
      </c>
      <c r="H124" s="6">
        <v>64</v>
      </c>
      <c r="I124" s="6">
        <v>4</v>
      </c>
      <c r="J124" s="6"/>
      <c r="K124" s="6"/>
      <c r="L124" s="6">
        <v>77</v>
      </c>
      <c r="M124" s="6">
        <v>7</v>
      </c>
      <c r="N124" s="6"/>
      <c r="O124" s="6"/>
      <c r="P124" s="6"/>
      <c r="Q124" s="6"/>
      <c r="R124" s="5">
        <v>57</v>
      </c>
      <c r="S124" s="5">
        <v>4</v>
      </c>
      <c r="T124" s="5"/>
      <c r="U124" s="5"/>
      <c r="V124" s="5">
        <v>59</v>
      </c>
      <c r="W124" s="5">
        <v>4</v>
      </c>
      <c r="X124" s="6">
        <v>59</v>
      </c>
      <c r="Y124" s="6">
        <v>4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>SUM(F124,H124,J124,L124,N124,P124,R124,T124,V124,X124,Z124,AB124,AD124,AF124,AH124,AJ124,AL124,AN124,AP124,AR124,AT124,AV124)</f>
        <v>366</v>
      </c>
      <c r="AY124" s="7">
        <f>AX124/AZ124</f>
        <v>61</v>
      </c>
      <c r="AZ124" s="8">
        <f>COUNT(F124,H124,J124,L124,N124,P124,R124,T124,V124,X124,Z124,AB124,AD124,AF124,AH124,AJ124,AL124,AN124,AP124,AR124,AT124,AV124)</f>
        <v>6</v>
      </c>
      <c r="BA124" s="8">
        <f>SUM(G124,I124,K124,M124,O124,Q124,S124,U124,W124,Y124,AA124,AC124,AE124,AG124,AI124,AK124,AM124,AO124,AQ124,AS124,AU124,AW124)</f>
        <v>25</v>
      </c>
      <c r="BB124" s="9">
        <f>AX124/AZ124</f>
        <v>61</v>
      </c>
    </row>
    <row r="125" spans="1:54" ht="12.75">
      <c r="A125" s="5">
        <v>122</v>
      </c>
      <c r="B125" s="5"/>
      <c r="C125" s="6">
        <v>2969</v>
      </c>
      <c r="D125" s="6" t="s">
        <v>148</v>
      </c>
      <c r="E125" s="6" t="s">
        <v>23</v>
      </c>
      <c r="F125" s="6">
        <v>60</v>
      </c>
      <c r="G125" s="6">
        <v>4</v>
      </c>
      <c r="H125" s="6"/>
      <c r="I125" s="6"/>
      <c r="J125" s="6"/>
      <c r="K125" s="6"/>
      <c r="L125" s="6">
        <v>62</v>
      </c>
      <c r="M125" s="6">
        <v>4</v>
      </c>
      <c r="N125" s="6"/>
      <c r="O125" s="6"/>
      <c r="P125" s="6"/>
      <c r="Q125" s="6"/>
      <c r="R125" s="5">
        <v>60</v>
      </c>
      <c r="S125" s="5">
        <v>4</v>
      </c>
      <c r="T125" s="5"/>
      <c r="U125" s="5"/>
      <c r="V125" s="6">
        <v>56</v>
      </c>
      <c r="W125" s="6">
        <v>3</v>
      </c>
      <c r="X125" s="6">
        <v>65</v>
      </c>
      <c r="Y125" s="6">
        <v>5</v>
      </c>
      <c r="Z125" s="6">
        <v>63</v>
      </c>
      <c r="AA125" s="6">
        <v>4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>SUM(F125,H125,J125,L125,N125,P125,R125,T125,V125,X125,Z125,AB125,AD125,AF125,AH125,AJ125,AL125,AN125,AP125,AR125,AT125,AV125)</f>
        <v>366</v>
      </c>
      <c r="AY125" s="7">
        <f>AX125/AZ125</f>
        <v>61</v>
      </c>
      <c r="AZ125" s="8">
        <f>COUNT(F125,H125,J125,L125,N125,P125,R125,T125,V125,X125,Z125,AB125,AD125,AF125,AH125,AJ125,AL125,AN125,AP125,AR125,AT125,AV125)</f>
        <v>6</v>
      </c>
      <c r="BA125" s="8">
        <f>SUM(G125,I125,K125,M125,O125,Q125,S125,U125,W125,Y125,AA125,AC125,AE125,AG125,AI125,AK125,AM125,AO125,AQ125,AS125,AU125,AW125)</f>
        <v>24</v>
      </c>
      <c r="BB125" s="9">
        <f>AX125/AZ125</f>
        <v>61</v>
      </c>
    </row>
    <row r="126" spans="1:54" ht="12.75">
      <c r="A126" s="5">
        <v>123</v>
      </c>
      <c r="B126" s="5"/>
      <c r="C126" s="6">
        <v>5364</v>
      </c>
      <c r="D126" s="6" t="s">
        <v>138</v>
      </c>
      <c r="E126" s="6" t="s">
        <v>27</v>
      </c>
      <c r="F126" s="6">
        <v>47</v>
      </c>
      <c r="G126" s="6">
        <v>2</v>
      </c>
      <c r="H126" s="6"/>
      <c r="I126" s="6"/>
      <c r="J126" s="6">
        <v>78</v>
      </c>
      <c r="K126" s="6">
        <v>6</v>
      </c>
      <c r="L126" s="6">
        <v>58</v>
      </c>
      <c r="M126" s="6">
        <v>4</v>
      </c>
      <c r="N126" s="6"/>
      <c r="O126" s="6"/>
      <c r="P126" s="6"/>
      <c r="Q126" s="6"/>
      <c r="R126" s="5"/>
      <c r="S126" s="5"/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>SUM(F126,H126,J126,L126,N126,P126,R126,T126,V126,X126,Z126,AB126,AD126,AF126,AH126,AJ126,AL126,AN126,AP126,AR126,AT126,AV126)</f>
        <v>183</v>
      </c>
      <c r="AY126" s="7">
        <f>AX126/AZ126</f>
        <v>61</v>
      </c>
      <c r="AZ126" s="8">
        <f>COUNT(F126,H126,J126,L126,N126,P126,R126,T126,V126,X126,Z126,AB126,AD126,AF126,AH126,AJ126,AL126,AN126,AP126,AR126,AT126,AV126)</f>
        <v>3</v>
      </c>
      <c r="BA126" s="8">
        <f>SUM(G126,I126,K126,M126,O126,Q126,S126,U126,W126,Y126,AA126,AC126,AE126,AG126,AI126,AK126,AM126,AO126,AQ126,AS126,AU126,AW126)</f>
        <v>12</v>
      </c>
      <c r="BB126" s="9">
        <f>AX126/AZ126</f>
        <v>61</v>
      </c>
    </row>
    <row r="127" spans="1:54" ht="12.75">
      <c r="A127" s="5">
        <v>124</v>
      </c>
      <c r="B127" s="5"/>
      <c r="C127" s="6">
        <v>1429</v>
      </c>
      <c r="D127" s="6" t="s">
        <v>151</v>
      </c>
      <c r="E127" s="6" t="s">
        <v>52</v>
      </c>
      <c r="F127" s="6">
        <v>57</v>
      </c>
      <c r="G127" s="6">
        <v>3</v>
      </c>
      <c r="H127" s="6">
        <v>73</v>
      </c>
      <c r="I127" s="6">
        <v>6</v>
      </c>
      <c r="J127" s="6">
        <v>61</v>
      </c>
      <c r="K127" s="6">
        <v>4</v>
      </c>
      <c r="L127" s="6">
        <v>72</v>
      </c>
      <c r="M127" s="6">
        <v>6</v>
      </c>
      <c r="N127" s="6">
        <v>62</v>
      </c>
      <c r="O127" s="6">
        <v>5</v>
      </c>
      <c r="P127" s="6">
        <v>55</v>
      </c>
      <c r="Q127" s="6">
        <v>4</v>
      </c>
      <c r="R127" s="5">
        <v>54</v>
      </c>
      <c r="S127" s="5">
        <v>4</v>
      </c>
      <c r="T127" s="5"/>
      <c r="U127" s="5"/>
      <c r="V127" s="6">
        <v>41</v>
      </c>
      <c r="W127" s="6">
        <v>2</v>
      </c>
      <c r="X127" s="6">
        <v>64</v>
      </c>
      <c r="Y127" s="6">
        <v>5</v>
      </c>
      <c r="Z127" s="6">
        <v>66</v>
      </c>
      <c r="AA127" s="6">
        <v>5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>SUM(F127,H127,J127,L127,N127,P127,R127,T127,V127,X127,Z127,AB127,AD127,AF127,AH127,AJ127,AL127,AN127,AP127,AR127,AT127,AV127)</f>
        <v>605</v>
      </c>
      <c r="AY127" s="7">
        <f>AX127/AZ127</f>
        <v>60.5</v>
      </c>
      <c r="AZ127" s="8">
        <f>COUNT(F127,H127,J127,L127,N127,P127,R127,T127,V127,X127,Z127,AB127,AD127,AF127,AH127,AJ127,AL127,AN127,AP127,AR127,AT127,AV127)</f>
        <v>10</v>
      </c>
      <c r="BA127" s="8">
        <f>SUM(G127,I127,K127,M127,O127,Q127,S127,U127,W127,Y127,AA127,AC127,AE127,AG127,AI127,AK127,AM127,AO127,AQ127,AS127,AU127,AW127)</f>
        <v>44</v>
      </c>
      <c r="BB127" s="9">
        <f>AX127/AZ127</f>
        <v>60.5</v>
      </c>
    </row>
    <row r="128" spans="1:54" ht="12.75">
      <c r="A128" s="5">
        <v>125</v>
      </c>
      <c r="B128" s="5"/>
      <c r="C128" s="6">
        <v>246</v>
      </c>
      <c r="D128" s="6" t="s">
        <v>166</v>
      </c>
      <c r="E128" s="6" t="s">
        <v>28</v>
      </c>
      <c r="F128" s="6">
        <v>63</v>
      </c>
      <c r="G128" s="6">
        <v>4</v>
      </c>
      <c r="H128" s="6">
        <v>58</v>
      </c>
      <c r="I128" s="6">
        <v>3</v>
      </c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>SUM(F128,H128,J128,L128,N128,P128,R128,T128,V128,X128,Z128,AB128,AD128,AF128,AH128,AJ128,AL128,AN128,AP128,AR128,AT128,AV128)</f>
        <v>121</v>
      </c>
      <c r="AY128" s="7">
        <f>AX128/AZ128</f>
        <v>60.5</v>
      </c>
      <c r="AZ128" s="8">
        <f>COUNT(F128,H128,J128,L128,N128,P128,R128,T128,V128,X128,Z128,AB128,AD128,AF128,AH128,AJ128,AL128,AN128,AP128,AR128,AT128,AV128)</f>
        <v>2</v>
      </c>
      <c r="BA128" s="8">
        <f>SUM(G128,I128,K128,M128,O128,Q128,S128,U128,W128,Y128,AA128,AC128,AE128,AG128,AI128,AK128,AM128,AO128,AQ128,AS128,AU128,AW128)</f>
        <v>7</v>
      </c>
      <c r="BB128" s="9">
        <f>AX128/AZ128</f>
        <v>60.5</v>
      </c>
    </row>
    <row r="129" spans="1:54" ht="12.75">
      <c r="A129" s="5">
        <v>126</v>
      </c>
      <c r="B129" s="5"/>
      <c r="C129" s="6">
        <v>3734</v>
      </c>
      <c r="D129" s="6" t="s">
        <v>737</v>
      </c>
      <c r="E129" s="6" t="s">
        <v>31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>
        <v>60</v>
      </c>
      <c r="Q129" s="6">
        <v>4</v>
      </c>
      <c r="R129" s="5"/>
      <c r="S129" s="5"/>
      <c r="T129" s="5"/>
      <c r="U129" s="5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>SUM(F129,H129,J129,L129,N129,P129,R129,T129,V129,X129,Z129,AB129,AD129,AF129,AH129,AJ129,AL129,AN129,AP129,AR129,AT129,AV129)</f>
        <v>60</v>
      </c>
      <c r="AY129" s="7">
        <f>AX129/AZ129</f>
        <v>60</v>
      </c>
      <c r="AZ129" s="8">
        <f>COUNT(F129,H129,J129,L129,N129,P129,R129,T129,V129,X129,Z129,AB129,AD129,AF129,AH129,AJ129,AL129,AN129,AP129,AR129,AT129,AV129)</f>
        <v>1</v>
      </c>
      <c r="BA129" s="8">
        <f>SUM(G129,I129,K129,M129,O129,Q129,S129,U129,W129,Y129,AA129,AC129,AE129,AG129,AI129,AK129,AM129,AO129,AQ129,AS129,AU129,AW129)</f>
        <v>4</v>
      </c>
      <c r="BB129" s="9">
        <f>AX129/AZ129</f>
        <v>60</v>
      </c>
    </row>
    <row r="130" spans="1:54" ht="12.75">
      <c r="A130" s="5">
        <v>127</v>
      </c>
      <c r="B130" s="5"/>
      <c r="C130" s="6">
        <v>2275</v>
      </c>
      <c r="D130" s="6" t="s">
        <v>118</v>
      </c>
      <c r="E130" s="6" t="s">
        <v>29</v>
      </c>
      <c r="F130" s="6">
        <v>68</v>
      </c>
      <c r="G130" s="6">
        <v>4</v>
      </c>
      <c r="H130" s="6">
        <v>57</v>
      </c>
      <c r="I130" s="6">
        <v>3</v>
      </c>
      <c r="J130" s="6"/>
      <c r="K130" s="6"/>
      <c r="L130" s="6">
        <v>62</v>
      </c>
      <c r="M130" s="6">
        <v>4</v>
      </c>
      <c r="N130" s="6"/>
      <c r="O130" s="6"/>
      <c r="P130" s="6"/>
      <c r="Q130" s="6"/>
      <c r="R130" s="5">
        <v>56</v>
      </c>
      <c r="S130" s="5">
        <v>2</v>
      </c>
      <c r="T130" s="5">
        <v>58</v>
      </c>
      <c r="U130" s="5">
        <v>3</v>
      </c>
      <c r="V130" s="6"/>
      <c r="W130" s="6"/>
      <c r="X130" s="6">
        <v>47</v>
      </c>
      <c r="Y130" s="6">
        <v>2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>SUM(F130,H130,J130,L130,N130,P130,R130,T130,V130,X130,Z130,AB130,AD130,AF130,AH130,AJ130,AL130,AN130,AP130,AR130,AT130,AV130)</f>
        <v>348</v>
      </c>
      <c r="AY130" s="7">
        <f>AX130/AZ130</f>
        <v>58</v>
      </c>
      <c r="AZ130" s="8">
        <f>COUNT(F130,H130,J130,L130,N130,P130,R130,T130,V130,X130,Z130,AB130,AD130,AF130,AH130,AJ130,AL130,AN130,AP130,AR130,AT130,AV130)</f>
        <v>6</v>
      </c>
      <c r="BA130" s="8">
        <f>SUM(G130,I130,K130,M130,O130,Q130,S130,U130,W130,Y130,AA130,AC130,AE130,AG130,AI130,AK130,AM130,AO130,AQ130,AS130,AU130,AW130)</f>
        <v>18</v>
      </c>
      <c r="BB130" s="9">
        <f>AX130/AZ130</f>
        <v>58</v>
      </c>
    </row>
    <row r="131" spans="1:54" ht="12.75">
      <c r="A131" s="5">
        <v>128</v>
      </c>
      <c r="B131" s="5"/>
      <c r="C131" s="6">
        <v>3384</v>
      </c>
      <c r="D131" s="6" t="s">
        <v>591</v>
      </c>
      <c r="E131" s="6" t="s">
        <v>47</v>
      </c>
      <c r="F131" s="6"/>
      <c r="G131" s="6"/>
      <c r="H131" s="6">
        <v>58</v>
      </c>
      <c r="I131" s="6">
        <v>3</v>
      </c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>SUM(F131,H131,J131,L131,N131,P131,R131,T131,V131,X131,Z131,AB131,AD131,AF131,AH131,AJ131,AL131,AN131,AP131,AR131,AT131,AV131)</f>
        <v>58</v>
      </c>
      <c r="AY131" s="7">
        <f>AX131/AZ131</f>
        <v>58</v>
      </c>
      <c r="AZ131" s="8">
        <f>COUNT(F131,H131,J131,L131,N131,P131,R131,T131,V131,X131,Z131,AB131,AD131,AF131,AH131,AJ131,AL131,AN131,AP131,AR131,AT131,AV131)</f>
        <v>1</v>
      </c>
      <c r="BA131" s="8">
        <f>SUM(G131,I131,K131,M131,O131,Q131,S131,U131,W131,Y131,AA131,AC131,AE131,AG131,AI131,AK131,AM131,AO131,AQ131,AS131,AU131,AW131)</f>
        <v>3</v>
      </c>
      <c r="BB131" s="9">
        <f>AX131/AZ131</f>
        <v>58</v>
      </c>
    </row>
    <row r="132" spans="1:54" ht="12.75">
      <c r="A132" s="5">
        <v>129</v>
      </c>
      <c r="B132" s="5"/>
      <c r="C132" s="6">
        <v>2002</v>
      </c>
      <c r="D132" s="6" t="s">
        <v>103</v>
      </c>
      <c r="E132" s="6" t="s">
        <v>34</v>
      </c>
      <c r="F132" s="6">
        <v>43</v>
      </c>
      <c r="G132" s="6">
        <v>1</v>
      </c>
      <c r="H132" s="6"/>
      <c r="I132" s="6"/>
      <c r="J132" s="6">
        <v>49</v>
      </c>
      <c r="K132" s="6">
        <v>3</v>
      </c>
      <c r="L132" s="6"/>
      <c r="M132" s="6"/>
      <c r="N132" s="6">
        <v>61</v>
      </c>
      <c r="O132" s="6">
        <v>4</v>
      </c>
      <c r="P132" s="6">
        <v>58</v>
      </c>
      <c r="Q132" s="6">
        <v>4</v>
      </c>
      <c r="R132" s="5">
        <v>53</v>
      </c>
      <c r="S132" s="5">
        <v>3</v>
      </c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>SUM(F132,H132,J132,L132,N132,P132,R132,T132,V132,X132,Z132,AB132,AD132,AF132,AH132,AJ132,AL132,AN132,AP132,AR132,AT132,AV132)</f>
        <v>264</v>
      </c>
      <c r="AY132" s="7">
        <f>AX132/AZ132</f>
        <v>52.8</v>
      </c>
      <c r="AZ132" s="8">
        <f>COUNT(F132,H132,J132,L132,N132,P132,R132,T132,V132,X132,Z132,AB132,AD132,AF132,AH132,AJ132,AL132,AN132,AP132,AR132,AT132,AV132)</f>
        <v>5</v>
      </c>
      <c r="BA132" s="8">
        <f>SUM(G132,I132,K132,M132,O132,Q132,S132,U132,W132,Y132,AA132,AC132,AE132,AG132,AI132,AK132,AM132,AO132,AQ132,AS132,AU132,AW132)</f>
        <v>15</v>
      </c>
      <c r="BB132" s="9">
        <f>AX132/AZ132</f>
        <v>52.8</v>
      </c>
    </row>
    <row r="133" spans="1:54" ht="12.75">
      <c r="A133" s="5">
        <v>130</v>
      </c>
      <c r="B133" s="5"/>
      <c r="C133" s="6">
        <v>2521</v>
      </c>
      <c r="D133" s="6" t="s">
        <v>367</v>
      </c>
      <c r="E133" s="6" t="s">
        <v>33</v>
      </c>
      <c r="F133" s="6"/>
      <c r="G133" s="6"/>
      <c r="H133" s="6"/>
      <c r="I133" s="6"/>
      <c r="J133" s="6">
        <v>49</v>
      </c>
      <c r="K133" s="6">
        <v>3</v>
      </c>
      <c r="L133" s="6"/>
      <c r="M133" s="6"/>
      <c r="N133" s="6"/>
      <c r="O133" s="6"/>
      <c r="P133" s="6"/>
      <c r="Q133" s="6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>SUM(F133,H133,J133,L133,N133,P133,R133,T133,V133,X133,Z133,AB133,AD133,AF133,AH133,AJ133,AL133,AN133,AP133,AR133,AT133,AV133)</f>
        <v>49</v>
      </c>
      <c r="AY133" s="7">
        <f>AX133/AZ133</f>
        <v>49</v>
      </c>
      <c r="AZ133" s="8">
        <f>COUNT(F133,H133,J133,L133,N133,P133,R133,T133,V133,X133,Z133,AB133,AD133,AF133,AH133,AJ133,AL133,AN133,AP133,AR133,AT133,AV133)</f>
        <v>1</v>
      </c>
      <c r="BA133" s="8">
        <f>SUM(G133,I133,K133,M133,O133,Q133,S133,U133,W133,Y133,AA133,AC133,AE133,AG133,AI133,AK133,AM133,AO133,AQ133,AS133,AU133,AW133)</f>
        <v>3</v>
      </c>
      <c r="BB133" s="9">
        <f>AX133/AZ133</f>
        <v>49</v>
      </c>
    </row>
    <row r="134" spans="1:54" ht="12.75">
      <c r="A134" s="5">
        <v>131</v>
      </c>
      <c r="B134" s="5"/>
      <c r="C134" s="6">
        <v>4900</v>
      </c>
      <c r="D134" s="6" t="s">
        <v>698</v>
      </c>
      <c r="E134" s="6" t="s">
        <v>34</v>
      </c>
      <c r="F134" s="6"/>
      <c r="G134" s="6"/>
      <c r="H134" s="6"/>
      <c r="I134" s="6"/>
      <c r="J134" s="6"/>
      <c r="K134" s="6"/>
      <c r="L134" s="6">
        <v>44</v>
      </c>
      <c r="M134" s="6">
        <v>3</v>
      </c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>SUM(F134,H134,J134,L134,N134,P134,R134,T134,V134,X134,Z134,AB134,AD134,AF134,AH134,AJ134,AL134,AN134,AP134,AR134,AT134,AV134)</f>
        <v>44</v>
      </c>
      <c r="AY134" s="7">
        <f>AX134/AZ134</f>
        <v>44</v>
      </c>
      <c r="AZ134" s="8">
        <f>COUNT(F134,H134,J134,L134,N134,P134,R134,T134,V134,X134,Z134,AB134,AD134,AF134,AH134,AJ134,AL134,AN134,AP134,AR134,AT134,AV134)</f>
        <v>1</v>
      </c>
      <c r="BA134" s="8">
        <f>SUM(G134,I134,K134,M134,O134,Q134,S134,U134,W134,Y134,AA134,AC134,AE134,AG134,AI134,AK134,AM134,AO134,AQ134,AS134,AU134,AW134)</f>
        <v>3</v>
      </c>
      <c r="BB134" s="9">
        <f>AX134/AZ134</f>
        <v>44</v>
      </c>
    </row>
    <row r="135" spans="1:54" ht="12.75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>SUM(F135,H135,J135,L135,N135,P135,R135,T135,V135,X135,Z135,AB135,AD135,AF135,AH135,AJ135,AL135,AN135,AP135,AR135,AT135,AV135)</f>
        <v>0</v>
      </c>
      <c r="AY135" s="7" t="e">
        <f>AX135/AZ135</f>
        <v>#DIV/0!</v>
      </c>
      <c r="AZ135" s="8">
        <f>COUNT(F135,H135,J135,L135,N135,P135,R135,T135,V135,X135,Z135,AB135,AD135,AF135,AH135,AJ135,AL135,AN135,AP135,AR135,AT135,AV135)</f>
        <v>0</v>
      </c>
      <c r="BA135" s="8">
        <f>SUM(G135,I135,K135,M135,O135,Q135,S135,U135,W135,Y135,AA135,AC135,AE135,AG135,AI135,AK135,AM135,AO135,AQ135,AS135,AU135,AW135)</f>
        <v>0</v>
      </c>
      <c r="BB135" s="9" t="e">
        <f>AX135/AZ135</f>
        <v>#DIV/0!</v>
      </c>
    </row>
    <row r="136" spans="1:54" ht="12.75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>SUM(F136,H136,J136,L136,N136,P136,R136,T136,V136,X136,Z136,AB136,AD136,AF136,AH136,AJ136,AL136,AN136,AP136,AR136,AT136,AV136)</f>
        <v>0</v>
      </c>
      <c r="AY136" s="7" t="e">
        <f>AX136/AZ136</f>
        <v>#DIV/0!</v>
      </c>
      <c r="AZ136" s="8">
        <f>COUNT(F136,H136,J136,L136,N136,P136,R136,T136,V136,X136,Z136,AB136,AD136,AF136,AH136,AJ136,AL136,AN136,AP136,AR136,AT136,AV136)</f>
        <v>0</v>
      </c>
      <c r="BA136" s="8">
        <f>SUM(G136,I136,K136,M136,O136,Q136,S136,U136,W136,Y136,AA136,AC136,AE136,AG136,AI136,AK136,AM136,AO136,AQ136,AS136,AU136,AW136)</f>
        <v>0</v>
      </c>
      <c r="BB136" s="9" t="e">
        <f>AX136/AZ136</f>
        <v>#DIV/0!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>SUM(F137,H137,J137,L137,N137,P137,R137,T137,V137,X137,Z137,AB137,AD137,AF137,AH137,AJ137,AL137,AN137,AP137,AR137,AT137,AV137)</f>
        <v>0</v>
      </c>
      <c r="AY137" s="7" t="e">
        <f>AX137/AZ137</f>
        <v>#DIV/0!</v>
      </c>
      <c r="AZ137" s="8">
        <f>COUNT(F137,H137,J137,L137,N137,P137,R137,T137,V137,X137,Z137,AB137,AD137,AF137,AH137,AJ137,AL137,AN137,AP137,AR137,AT137,AV137)</f>
        <v>0</v>
      </c>
      <c r="BA137" s="8">
        <f>SUM(G137,I137,K137,M137,O137,Q137,S137,U137,W137,Y137,AA137,AC137,AE137,AG137,AI137,AK137,AM137,AO137,AQ137,AS137,AU137,AW137)</f>
        <v>0</v>
      </c>
      <c r="BB137" s="9" t="e">
        <f>AX137/AZ137</f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>SUM(F138,H138,J138,L138,N138,P138,R138,T138,V138,X138,Z138,AB138,AD138,AF138,AH138,AJ138,AL138,AN138,AP138,AR138,AT138,AV138)</f>
        <v>0</v>
      </c>
      <c r="AY138" s="7" t="e">
        <f>AX138/AZ138</f>
        <v>#DIV/0!</v>
      </c>
      <c r="AZ138" s="8">
        <f>COUNT(F138,H138,J138,L138,N138,P138,R138,T138,V138,X138,Z138,AB138,AD138,AF138,AH138,AJ138,AL138,AN138,AP138,AR138,AT138,AV138)</f>
        <v>0</v>
      </c>
      <c r="BA138" s="8">
        <f>SUM(G138,I138,K138,M138,O138,Q138,S138,U138,W138,Y138,AA138,AC138,AE138,AG138,AI138,AK138,AM138,AO138,AQ138,AS138,AU138,AW138)</f>
        <v>0</v>
      </c>
      <c r="BB138" s="9" t="e">
        <f>AX138/AZ138</f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>SUM(F139,H139,J139,L139,N139,P139,R139,T139,V139,X139,Z139,AB139,AD139,AF139,AH139,AJ139,AL139,AN139,AP139,AR139,AT139,AV139)</f>
        <v>0</v>
      </c>
      <c r="AY139" s="7" t="e">
        <f>AX139/AZ139</f>
        <v>#DIV/0!</v>
      </c>
      <c r="AZ139" s="8">
        <f>COUNT(F139,H139,J139,L139,N139,P139,R139,T139,V139,X139,Z139,AB139,AD139,AF139,AH139,AJ139,AL139,AN139,AP139,AR139,AT139,AV139)</f>
        <v>0</v>
      </c>
      <c r="BA139" s="8">
        <f>SUM(G139,I139,K139,M139,O139,Q139,S139,U139,W139,Y139,AA139,AC139,AE139,AG139,AI139,AK139,AM139,AO139,AQ139,AS139,AU139,AW139)</f>
        <v>0</v>
      </c>
      <c r="BB139" s="9" t="e">
        <f>AX139/AZ139</f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>SUM(F140,H140,J140,L140,N140,P140,R140,T140,V140,X140,Z140,AB140,AD140,AF140,AH140,AJ140,AL140,AN140,AP140,AR140,AT140,AV140)</f>
        <v>0</v>
      </c>
      <c r="AY140" s="7" t="e">
        <f>AX140/AZ140</f>
        <v>#DIV/0!</v>
      </c>
      <c r="AZ140" s="8">
        <f>COUNT(F140,H140,J140,L140,N140,P140,R140,T140,V140,X140,Z140,AB140,AD140,AF140,AH140,AJ140,AL140,AN140,AP140,AR140,AT140,AV140)</f>
        <v>0</v>
      </c>
      <c r="BA140" s="8">
        <f>SUM(G140,I140,K140,M140,O140,Q140,S140,U140,W140,Y140,AA140,AC140,AE140,AG140,AI140,AK140,AM140,AO140,AQ140,AS140,AU140,AW140)</f>
        <v>0</v>
      </c>
      <c r="BB140" s="9" t="e">
        <f>AX140/AZ140</f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>SUM(F141,H141,J141,L141,N141,P141,R141,T141,V141,X141,Z141,AB141,AD141,AF141,AH141,AJ141,AL141,AN141,AP141,AR141,AT141,AV141)</f>
        <v>0</v>
      </c>
      <c r="AY141" s="7" t="e">
        <f>AX141/AZ141</f>
        <v>#DIV/0!</v>
      </c>
      <c r="AZ141" s="8">
        <f>COUNT(F141,H141,J141,L141,N141,P141,R141,T141,V141,X141,Z141,AB141,AD141,AF141,AH141,AJ141,AL141,AN141,AP141,AR141,AT141,AV141)</f>
        <v>0</v>
      </c>
      <c r="BA141" s="8">
        <f>SUM(G141,I141,K141,M141,O141,Q141,S141,U141,W141,Y141,AA141,AC141,AE141,AG141,AI141,AK141,AM141,AO141,AQ141,AS141,AU141,AW141)</f>
        <v>0</v>
      </c>
      <c r="BB141" s="9" t="e">
        <f>AX141/AZ141</f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>SUM(F142,H142,J142,L142,N142,P142,R142,T142,V142,X142,Z142,AB142,AD142,AF142,AH142,AJ142,AL142,AN142,AP142,AR142,AT142,AV142)</f>
        <v>0</v>
      </c>
      <c r="AY142" s="7" t="e">
        <f>AX142/AZ142</f>
        <v>#DIV/0!</v>
      </c>
      <c r="AZ142" s="8">
        <f>COUNT(F142,H142,J142,L142,N142,P142,R142,T142,V142,X142,Z142,AB142,AD142,AF142,AH142,AJ142,AL142,AN142,AP142,AR142,AT142,AV142)</f>
        <v>0</v>
      </c>
      <c r="BA142" s="8">
        <f>SUM(G142,I142,K142,M142,O142,Q142,S142,U142,W142,Y142,AA142,AC142,AE142,AG142,AI142,AK142,AM142,AO142,AQ142,AS142,AU142,AW142)</f>
        <v>0</v>
      </c>
      <c r="BB142" s="9" t="e">
        <f>AX142/AZ142</f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>SUM(F143,H143,J143,L143,N143,P143,R143,T143,V143,X143,Z143,AB143,AD143,AF143,AH143,AJ143,AL143,AN143,AP143,AR143,AT143,AV143)</f>
        <v>0</v>
      </c>
      <c r="AY143" s="7" t="e">
        <f>AX143/AZ143</f>
        <v>#DIV/0!</v>
      </c>
      <c r="AZ143" s="8">
        <f>COUNT(F143,H143,J143,L143,N143,P143,R143,T143,V143,X143,Z143,AB143,AD143,AF143,AH143,AJ143,AL143,AN143,AP143,AR143,AT143,AV143)</f>
        <v>0</v>
      </c>
      <c r="BA143" s="8">
        <f>SUM(G143,I143,K143,M143,O143,Q143,S143,U143,W143,Y143,AA143,AC143,AE143,AG143,AI143,AK143,AM143,AO143,AQ143,AS143,AU143,AW143)</f>
        <v>0</v>
      </c>
      <c r="BB143" s="9" t="e">
        <f>AX143/AZ143</f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>SUM(F144,H144,J144,L144,N144,P144,R144,T144,V144,X144,Z144,AB144,AD144,AF144,AH144,AJ144,AL144,AN144,AP144,AR144,AT144,AV144)</f>
        <v>0</v>
      </c>
      <c r="AY144" s="7" t="e">
        <f>AX144/AZ144</f>
        <v>#DIV/0!</v>
      </c>
      <c r="AZ144" s="8">
        <f>COUNT(F144,H144,J144,L144,N144,P144,R144,T144,V144,X144,Z144,AB144,AD144,AF144,AH144,AJ144,AL144,AN144,AP144,AR144,AT144,AV144)</f>
        <v>0</v>
      </c>
      <c r="BA144" s="8">
        <f>SUM(G144,I144,K144,M144,O144,Q144,S144,U144,W144,Y144,AA144,AC144,AE144,AG144,AI144,AK144,AM144,AO144,AQ144,AS144,AU144,AW144)</f>
        <v>0</v>
      </c>
      <c r="BB144" s="9" t="e">
        <f>AX144/AZ144</f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 aca="true" t="shared" si="16" ref="AX145:AX158">SUM(F145,H145,J145,L145,N145,P145,R145,T145,V145,X145,Z145,AB145,AD145,AF145,AH145,AJ145,AL145,AN145,AP145,AR145,AT145,AV145)</f>
        <v>0</v>
      </c>
      <c r="AY145" s="7" t="e">
        <f>AX145/AZ145</f>
        <v>#DIV/0!</v>
      </c>
      <c r="AZ145" s="8">
        <f>COUNT(F145,H145,J145,L145,N145,P145,R145,T145,V145,X145,Z145,AB145,AD145,AF145,AH145,AJ145,AL145,AN145,AP145,AR145,AT145,AV145)</f>
        <v>0</v>
      </c>
      <c r="BA145" s="8">
        <f>SUM(G145,I145,K145,M145,O145,Q145,S145,U145,W145,Y145,AA145,AC145,AE145,AG145,AI145,AK145,AM145,AO145,AQ145,AS145,AU145,AW145)</f>
        <v>0</v>
      </c>
      <c r="BB145" s="9" t="e">
        <f>AX145/AZ145</f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 t="shared" si="16"/>
        <v>0</v>
      </c>
      <c r="AY146" s="7" t="e">
        <f>AX146/AZ146</f>
        <v>#DIV/0!</v>
      </c>
      <c r="AZ146" s="8">
        <f>COUNT(F146,H146,J146,L146,N146,P146,R146,T146,V146,X146,Z146,AB146,AD146,AF146,AH146,AJ146,AL146,AN146,AP146,AR146,AT146,AV146)</f>
        <v>0</v>
      </c>
      <c r="BA146" s="8">
        <f>SUM(G146,I146,K146,M146,O146,Q146,S146,U146,W146,Y146,AA146,AC146,AE146,AG146,AI146,AK146,AM146,AO146,AQ146,AS146,AU146,AW146)</f>
        <v>0</v>
      </c>
      <c r="BB146" s="9" t="e">
        <f>AX146/AZ146</f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 t="shared" si="16"/>
        <v>0</v>
      </c>
      <c r="AY147" s="7" t="e">
        <f>AX147/AZ147</f>
        <v>#DIV/0!</v>
      </c>
      <c r="AZ147" s="8">
        <f>COUNT(F147,H147,J147,L147,N147,P147,R147,T147,V147,X147,Z147,AB147,AD147,AF147,AH147,AJ147,AL147,AN147,AP147,AR147,AT147,AV147)</f>
        <v>0</v>
      </c>
      <c r="BA147" s="8">
        <f>SUM(G147,I147,K147,M147,O147,Q147,S147,U147,W147,Y147,AA147,AC147,AE147,AG147,AI147,AK147,AM147,AO147,AQ147,AS147,AU147,AW147)</f>
        <v>0</v>
      </c>
      <c r="BB147" s="9" t="e">
        <f>AX147/AZ147</f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 t="shared" si="16"/>
        <v>0</v>
      </c>
      <c r="AY148" s="7" t="e">
        <f>AX148/AZ148</f>
        <v>#DIV/0!</v>
      </c>
      <c r="AZ148" s="8">
        <f>COUNT(F148,H148,J148,L148,N148,P148,R148,T148,V148,X148,Z148,AB148,AD148,AF148,AH148,AJ148,AL148,AN148,AP148,AR148,AT148,AV148)</f>
        <v>0</v>
      </c>
      <c r="BA148" s="8">
        <f>SUM(G148,I148,K148,M148,O148,Q148,S148,U148,W148,Y148,AA148,AC148,AE148,AG148,AI148,AK148,AM148,AO148,AQ148,AS148,AU148,AW148)</f>
        <v>0</v>
      </c>
      <c r="BB148" s="9" t="e">
        <f>AX148/AZ148</f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 t="shared" si="16"/>
        <v>0</v>
      </c>
      <c r="AY149" s="7" t="e">
        <f>AX149/AZ149</f>
        <v>#DIV/0!</v>
      </c>
      <c r="AZ149" s="8">
        <f>COUNT(F149,H149,J149,L149,N149,P149,R149,T149,V149,X149,Z149,AB149,AD149,AF149,AH149,AJ149,AL149,AN149,AP149,AR149,AT149,AV149)</f>
        <v>0</v>
      </c>
      <c r="BA149" s="8">
        <f>SUM(G149,I149,K149,M149,O149,Q149,S149,U149,W149,Y149,AA149,AC149,AE149,AG149,AI149,AK149,AM149,AO149,AQ149,AS149,AU149,AW149)</f>
        <v>0</v>
      </c>
      <c r="BB149" s="9" t="e">
        <f>AX149/AZ149</f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 t="shared" si="16"/>
        <v>0</v>
      </c>
      <c r="AY150" s="7" t="e">
        <f>AX150/AZ150</f>
        <v>#DIV/0!</v>
      </c>
      <c r="AZ150" s="8">
        <f>COUNT(F150,H150,J150,L150,N150,P150,R150,T150,V150,X150,Z150,AB150,AD150,AF150,AH150,AJ150,AL150,AN150,AP150,AR150,AT150,AV150)</f>
        <v>0</v>
      </c>
      <c r="BA150" s="8">
        <f>SUM(G150,I150,K150,M150,O150,Q150,S150,U150,W150,Y150,AA150,AC150,AE150,AG150,AI150,AK150,AM150,AO150,AQ150,AS150,AU150,AW150)</f>
        <v>0</v>
      </c>
      <c r="BB150" s="9" t="e">
        <f>AX150/AZ150</f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 t="shared" si="16"/>
        <v>0</v>
      </c>
      <c r="AY151" s="7" t="e">
        <f>AX151/AZ151</f>
        <v>#DIV/0!</v>
      </c>
      <c r="AZ151" s="8">
        <f>COUNT(F151,H151,J151,L151,N151,P151,R151,T151,V151,X151,Z151,AB151,AD151,AF151,AH151,AJ151,AL151,AN151,AP151,AR151,AT151,AV151)</f>
        <v>0</v>
      </c>
      <c r="BA151" s="8">
        <f>SUM(G151,I151,K151,M151,O151,Q151,S151,U151,W151,Y151,AA151,AC151,AE151,AG151,AI151,AK151,AM151,AO151,AQ151,AS151,AU151,AW151)</f>
        <v>0</v>
      </c>
      <c r="BB151" s="9" t="e">
        <f>AX151/AZ151</f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 t="shared" si="16"/>
        <v>0</v>
      </c>
      <c r="AY152" s="7" t="e">
        <f>AX152/AZ152</f>
        <v>#DIV/0!</v>
      </c>
      <c r="AZ152" s="8">
        <f>COUNT(F152,H152,J152,L152,N152,P152,R152,T152,V152,X152,Z152,AB152,AD152,AF152,AH152,AJ152,AL152,AN152,AP152,AR152,AT152,AV152)</f>
        <v>0</v>
      </c>
      <c r="BA152" s="8">
        <f>SUM(G152,I152,K152,M152,O152,Q152,S152,U152,W152,Y152,AA152,AC152,AE152,AG152,AI152,AK152,AM152,AO152,AQ152,AS152,AU152,AW152)</f>
        <v>0</v>
      </c>
      <c r="BB152" s="9" t="e">
        <f>AX152/AZ152</f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t="shared" si="16"/>
        <v>0</v>
      </c>
      <c r="AY153" s="7" t="e">
        <f>AX153/AZ153</f>
        <v>#DIV/0!</v>
      </c>
      <c r="AZ153" s="8">
        <f>COUNT(F153,H153,J153,L153,N153,P153,R153,T153,V153,X153,Z153,AB153,AD153,AF153,AH153,AJ153,AL153,AN153,AP153,AR153,AT153,AV153)</f>
        <v>0</v>
      </c>
      <c r="BA153" s="8">
        <f>SUM(G153,I153,K153,M153,O153,Q153,S153,U153,W153,Y153,AA153,AC153,AE153,AG153,AI153,AK153,AM153,AO153,AQ153,AS153,AU153,AW153)</f>
        <v>0</v>
      </c>
      <c r="BB153" s="9" t="e">
        <f>AX153/AZ153</f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t="shared" si="16"/>
        <v>0</v>
      </c>
      <c r="AY154" s="7" t="e">
        <f>AX154/AZ154</f>
        <v>#DIV/0!</v>
      </c>
      <c r="AZ154" s="8">
        <f>COUNT(F154,H154,J154,L154,N154,P154,R154,T154,V154,X154,Z154,AB154,AD154,AF154,AH154,AJ154,AL154,AN154,AP154,AR154,AT154,AV154)</f>
        <v>0</v>
      </c>
      <c r="BA154" s="8">
        <f>SUM(G154,I154,K154,M154,O154,Q154,S154,U154,W154,Y154,AA154,AC154,AE154,AG154,AI154,AK154,AM154,AO154,AQ154,AS154,AU154,AW154)</f>
        <v>0</v>
      </c>
      <c r="BB154" s="9" t="e">
        <f>AX154/AZ154</f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16"/>
        <v>0</v>
      </c>
      <c r="AY155" s="7" t="e">
        <f>AX155/AZ155</f>
        <v>#DIV/0!</v>
      </c>
      <c r="AZ155" s="8">
        <f>COUNT(F155,H155,J155,L155,N155,P155,R155,T155,V155,X155,Z155,AB155,AD155,AF155,AH155,AJ155,AL155,AN155,AP155,AR155,AT155,AV155)</f>
        <v>0</v>
      </c>
      <c r="BA155" s="8">
        <f>SUM(G155,I155,K155,M155,O155,Q155,S155,U155,W155,Y155,AA155,AC155,AE155,AG155,AI155,AK155,AM155,AO155,AQ155,AS155,AU155,AW155)</f>
        <v>0</v>
      </c>
      <c r="BB155" s="9" t="e">
        <f>AX155/AZ155</f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16"/>
        <v>0</v>
      </c>
      <c r="AY156" s="7" t="e">
        <f aca="true" t="shared" si="17" ref="AY156:AY183">AX156/AZ156</f>
        <v>#DIV/0!</v>
      </c>
      <c r="AZ156" s="8">
        <f>COUNT(F156,H156,J156,L156,N156,P156,R156,T156,V156,X156,Z156,AB156,AD156,AF156,AH156,AJ156,AL156,AN156,AP156,AR156,AT156,AV156)</f>
        <v>0</v>
      </c>
      <c r="BA156" s="8">
        <f>SUM(G156,I156,K156,M156,O156,Q156,S156,U156,W156,Y156,AA156,AC156,AE156,AG156,AI156,AK156,AM156,AO156,AQ156,AS156,AU156,AW156)</f>
        <v>0</v>
      </c>
      <c r="BB156" s="9" t="e">
        <f>AX156/AZ156</f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16"/>
        <v>0</v>
      </c>
      <c r="AY157" s="7" t="e">
        <f t="shared" si="17"/>
        <v>#DIV/0!</v>
      </c>
      <c r="AZ157" s="8">
        <f>COUNT(F157,H157,J157,L157,N157,P157,R157,T157,V157,X157,Z157,AB157,AD157,AF157,AH157,AJ157,AL157,AN157,AP157,AR157,AT157,AV157)</f>
        <v>0</v>
      </c>
      <c r="BA157" s="8">
        <f>SUM(G157,I157,K157,M157,O157,Q157,S157,U157,W157,Y157,AA157,AC157,AE157,AG157,AI157,AK157,AM157,AO157,AQ157,AS157,AU157,AW157)</f>
        <v>0</v>
      </c>
      <c r="BB157" s="9" t="e">
        <f>AX157/AZ157</f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16"/>
        <v>0</v>
      </c>
      <c r="AY158" s="7" t="e">
        <f t="shared" si="17"/>
        <v>#DIV/0!</v>
      </c>
      <c r="AZ158" s="8">
        <f>COUNT(F158,H158,J158,L158,N158,P158,R158,T158,V158,X158,Z158,AB158,AD158,AF158,AH158,AJ158,AL158,AN158,AP158,AR158,AT158,AV158)</f>
        <v>0</v>
      </c>
      <c r="BA158" s="8">
        <f>SUM(G158,I158,K158,M158,O158,Q158,S158,U158,W158,Y158,AA158,AC158,AE158,AG158,AI158,AK158,AM158,AO158,AQ158,AS158,AU158,AW158)</f>
        <v>0</v>
      </c>
      <c r="BB158" s="9" t="e">
        <f>AX158/AZ158</f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 aca="true" t="shared" si="18" ref="AX159:AX181">SUM(F159,H159,J159,L159,N159,P159,R159,T159,V159,X159,Z159,AB159,AD159,AF159,AH159,AJ159,AL159,AN159,AP159,AR159,AT159,AV159)</f>
        <v>0</v>
      </c>
      <c r="AY159" s="7" t="e">
        <f t="shared" si="17"/>
        <v>#DIV/0!</v>
      </c>
      <c r="AZ159" s="8">
        <f>COUNT(F159,H159,J159,L159,N159,P159,R159,T159,V159,X159,Z159,AB159,AD159,AF159,AH159,AJ159,AL159,AN159,AP159,AR159,AT159,AV159)</f>
        <v>0</v>
      </c>
      <c r="BA159" s="8">
        <f>SUM(G159,I159,K159,M159,O159,Q159,S159,U159,W159,Y159,AA159,AC159,AE159,AG159,AI159,AK159,AM159,AO159,AQ159,AS159,AU159,AW159)</f>
        <v>0</v>
      </c>
      <c r="BB159" s="9" t="e">
        <f>AX159/AZ159</f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 t="shared" si="18"/>
        <v>0</v>
      </c>
      <c r="AY160" s="7" t="e">
        <f t="shared" si="17"/>
        <v>#DIV/0!</v>
      </c>
      <c r="AZ160" s="8">
        <f aca="true" t="shared" si="19" ref="AZ160:AZ182">COUNT(F160,H160,J160,L160,N160,P160,R160,T160,V160,X160,Z160,AB160,AD160,AF160,AH160,AJ160,AL160,AN160,AP160,AR160,AT160,AV160)</f>
        <v>0</v>
      </c>
      <c r="BA160" s="8">
        <f aca="true" t="shared" si="20" ref="BA160:BA182">SUM(G160,I160,K160,M160,O160,Q160,S160,U160,W160,Y160,AA160,AC160,AE160,AG160,AI160,AK160,AM160,AO160,AQ160,AS160,AU160,AW160)</f>
        <v>0</v>
      </c>
      <c r="BB160" s="9" t="e">
        <f aca="true" t="shared" si="21" ref="BB160:BB182">AX160/AZ160</f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 t="shared" si="18"/>
        <v>0</v>
      </c>
      <c r="AY161" s="7" t="e">
        <f t="shared" si="17"/>
        <v>#DIV/0!</v>
      </c>
      <c r="AZ161" s="8">
        <f t="shared" si="19"/>
        <v>0</v>
      </c>
      <c r="BA161" s="8">
        <f t="shared" si="20"/>
        <v>0</v>
      </c>
      <c r="BB161" s="9" t="e">
        <f t="shared" si="21"/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 t="shared" si="18"/>
        <v>0</v>
      </c>
      <c r="AY162" s="7" t="e">
        <f t="shared" si="17"/>
        <v>#DIV/0!</v>
      </c>
      <c r="AZ162" s="8">
        <f t="shared" si="19"/>
        <v>0</v>
      </c>
      <c r="BA162" s="8">
        <f t="shared" si="20"/>
        <v>0</v>
      </c>
      <c r="BB162" s="9" t="e">
        <f t="shared" si="21"/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t="shared" si="18"/>
        <v>0</v>
      </c>
      <c r="AY163" s="7" t="e">
        <f t="shared" si="17"/>
        <v>#DIV/0!</v>
      </c>
      <c r="AZ163" s="8">
        <f t="shared" si="19"/>
        <v>0</v>
      </c>
      <c r="BA163" s="8">
        <f t="shared" si="20"/>
        <v>0</v>
      </c>
      <c r="BB163" s="9" t="e">
        <f t="shared" si="21"/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18"/>
        <v>0</v>
      </c>
      <c r="AY164" s="7" t="e">
        <f t="shared" si="17"/>
        <v>#DIV/0!</v>
      </c>
      <c r="AZ164" s="8">
        <f t="shared" si="19"/>
        <v>0</v>
      </c>
      <c r="BA164" s="8">
        <f t="shared" si="20"/>
        <v>0</v>
      </c>
      <c r="BB164" s="9" t="e">
        <f t="shared" si="21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t="shared" si="18"/>
        <v>0</v>
      </c>
      <c r="AY165" s="7" t="e">
        <f t="shared" si="17"/>
        <v>#DIV/0!</v>
      </c>
      <c r="AZ165" s="8">
        <f t="shared" si="19"/>
        <v>0</v>
      </c>
      <c r="BA165" s="8">
        <f t="shared" si="20"/>
        <v>0</v>
      </c>
      <c r="BB165" s="9" t="e">
        <f t="shared" si="21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18"/>
        <v>0</v>
      </c>
      <c r="AY166" s="7" t="e">
        <f t="shared" si="17"/>
        <v>#DIV/0!</v>
      </c>
      <c r="AZ166" s="8">
        <f t="shared" si="19"/>
        <v>0</v>
      </c>
      <c r="BA166" s="8">
        <f t="shared" si="20"/>
        <v>0</v>
      </c>
      <c r="BB166" s="9" t="e">
        <f t="shared" si="21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18"/>
        <v>0</v>
      </c>
      <c r="AY167" s="7" t="e">
        <f t="shared" si="17"/>
        <v>#DIV/0!</v>
      </c>
      <c r="AZ167" s="8">
        <f t="shared" si="19"/>
        <v>0</v>
      </c>
      <c r="BA167" s="8">
        <f t="shared" si="20"/>
        <v>0</v>
      </c>
      <c r="BB167" s="9" t="e">
        <f t="shared" si="21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18"/>
        <v>0</v>
      </c>
      <c r="AY168" s="7" t="e">
        <f t="shared" si="17"/>
        <v>#DIV/0!</v>
      </c>
      <c r="AZ168" s="8">
        <f t="shared" si="19"/>
        <v>0</v>
      </c>
      <c r="BA168" s="8">
        <f t="shared" si="20"/>
        <v>0</v>
      </c>
      <c r="BB168" s="9" t="e">
        <f t="shared" si="21"/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18"/>
        <v>0</v>
      </c>
      <c r="AY169" s="7" t="e">
        <f t="shared" si="17"/>
        <v>#DIV/0!</v>
      </c>
      <c r="AZ169" s="8">
        <f t="shared" si="19"/>
        <v>0</v>
      </c>
      <c r="BA169" s="8">
        <f t="shared" si="20"/>
        <v>0</v>
      </c>
      <c r="BB169" s="9" t="e">
        <f t="shared" si="21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t="shared" si="18"/>
        <v>0</v>
      </c>
      <c r="AY170" s="7" t="e">
        <f t="shared" si="17"/>
        <v>#DIV/0!</v>
      </c>
      <c r="AZ170" s="8">
        <f t="shared" si="19"/>
        <v>0</v>
      </c>
      <c r="BA170" s="8">
        <f t="shared" si="20"/>
        <v>0</v>
      </c>
      <c r="BB170" s="9" t="e">
        <f t="shared" si="21"/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18"/>
        <v>0</v>
      </c>
      <c r="AY171" s="7" t="e">
        <f t="shared" si="17"/>
        <v>#DIV/0!</v>
      </c>
      <c r="AZ171" s="8">
        <f t="shared" si="19"/>
        <v>0</v>
      </c>
      <c r="BA171" s="8">
        <f t="shared" si="20"/>
        <v>0</v>
      </c>
      <c r="BB171" s="9" t="e">
        <f t="shared" si="21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18"/>
        <v>0</v>
      </c>
      <c r="AY172" s="7" t="e">
        <f t="shared" si="17"/>
        <v>#DIV/0!</v>
      </c>
      <c r="AZ172" s="8">
        <f t="shared" si="19"/>
        <v>0</v>
      </c>
      <c r="BA172" s="8">
        <f t="shared" si="20"/>
        <v>0</v>
      </c>
      <c r="BB172" s="9" t="e">
        <f t="shared" si="21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18"/>
        <v>0</v>
      </c>
      <c r="AY173" s="7" t="e">
        <f t="shared" si="17"/>
        <v>#DIV/0!</v>
      </c>
      <c r="AZ173" s="8">
        <f t="shared" si="19"/>
        <v>0</v>
      </c>
      <c r="BA173" s="8">
        <f t="shared" si="20"/>
        <v>0</v>
      </c>
      <c r="BB173" s="9" t="e">
        <f t="shared" si="21"/>
        <v>#DIV/0!</v>
      </c>
    </row>
    <row r="174" spans="1:54" ht="12.75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18"/>
        <v>0</v>
      </c>
      <c r="AY174" s="7" t="e">
        <f t="shared" si="17"/>
        <v>#DIV/0!</v>
      </c>
      <c r="AZ174" s="8">
        <f t="shared" si="19"/>
        <v>0</v>
      </c>
      <c r="BA174" s="8">
        <f t="shared" si="20"/>
        <v>0</v>
      </c>
      <c r="BB174" s="9" t="e">
        <f t="shared" si="21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t="shared" si="18"/>
        <v>0</v>
      </c>
      <c r="AY175" s="7" t="e">
        <f t="shared" si="17"/>
        <v>#DIV/0!</v>
      </c>
      <c r="AZ175" s="8">
        <f t="shared" si="19"/>
        <v>0</v>
      </c>
      <c r="BA175" s="8">
        <f t="shared" si="20"/>
        <v>0</v>
      </c>
      <c r="BB175" s="9" t="e">
        <f t="shared" si="21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18"/>
        <v>0</v>
      </c>
      <c r="AY176" s="7" t="e">
        <f t="shared" si="17"/>
        <v>#DIV/0!</v>
      </c>
      <c r="AZ176" s="8">
        <f t="shared" si="19"/>
        <v>0</v>
      </c>
      <c r="BA176" s="8">
        <f t="shared" si="20"/>
        <v>0</v>
      </c>
      <c r="BB176" s="9" t="e">
        <f t="shared" si="21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18"/>
        <v>0</v>
      </c>
      <c r="AY177" s="7" t="e">
        <f t="shared" si="17"/>
        <v>#DIV/0!</v>
      </c>
      <c r="AZ177" s="8">
        <f t="shared" si="19"/>
        <v>0</v>
      </c>
      <c r="BA177" s="8">
        <f t="shared" si="20"/>
        <v>0</v>
      </c>
      <c r="BB177" s="9" t="e">
        <f t="shared" si="21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18"/>
        <v>0</v>
      </c>
      <c r="AY178" s="7" t="e">
        <f t="shared" si="17"/>
        <v>#DIV/0!</v>
      </c>
      <c r="AZ178" s="8">
        <f t="shared" si="19"/>
        <v>0</v>
      </c>
      <c r="BA178" s="8">
        <f t="shared" si="20"/>
        <v>0</v>
      </c>
      <c r="BB178" s="9" t="e">
        <f t="shared" si="21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18"/>
        <v>0</v>
      </c>
      <c r="AY179" s="7" t="e">
        <f t="shared" si="17"/>
        <v>#DIV/0!</v>
      </c>
      <c r="AZ179" s="8">
        <f t="shared" si="19"/>
        <v>0</v>
      </c>
      <c r="BA179" s="8">
        <f t="shared" si="20"/>
        <v>0</v>
      </c>
      <c r="BB179" s="9" t="e">
        <f t="shared" si="21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18"/>
        <v>0</v>
      </c>
      <c r="AY180" s="7" t="e">
        <f t="shared" si="17"/>
        <v>#DIV/0!</v>
      </c>
      <c r="AZ180" s="8">
        <f t="shared" si="19"/>
        <v>0</v>
      </c>
      <c r="BA180" s="8">
        <f t="shared" si="20"/>
        <v>0</v>
      </c>
      <c r="BB180" s="9" t="e">
        <f t="shared" si="21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18"/>
        <v>0</v>
      </c>
      <c r="AY181" s="7" t="e">
        <f t="shared" si="17"/>
        <v>#DIV/0!</v>
      </c>
      <c r="AZ181" s="8">
        <f t="shared" si="19"/>
        <v>0</v>
      </c>
      <c r="BA181" s="8">
        <f t="shared" si="20"/>
        <v>0</v>
      </c>
      <c r="BB181" s="9" t="e">
        <f t="shared" si="21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aca="true" t="shared" si="22" ref="AX182:AX245">SUM(F182,H182,J182,L182,N182,P182,R182,T182,V182,X182,Z182,AB182,AD182,AF182,AH182,AJ182,AL182,AN182,AP182,AR182,AT182,AV182)</f>
        <v>0</v>
      </c>
      <c r="AY182" s="7" t="e">
        <f t="shared" si="17"/>
        <v>#DIV/0!</v>
      </c>
      <c r="AZ182" s="8">
        <f t="shared" si="19"/>
        <v>0</v>
      </c>
      <c r="BA182" s="8">
        <f t="shared" si="20"/>
        <v>0</v>
      </c>
      <c r="BB182" s="9" t="e">
        <f t="shared" si="21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22"/>
        <v>0</v>
      </c>
      <c r="AY183" s="7" t="e">
        <f t="shared" si="17"/>
        <v>#DIV/0!</v>
      </c>
      <c r="AZ183" s="8">
        <f aca="true" t="shared" si="23" ref="AZ183:AZ245">COUNT(F183,H183,J183,L183,N183,P183,R183,T183,V183,X183,Z183,AB183,AD183,AF183,AH183,AJ183,AL183,AN183,AP183,AR183,AT183,AV183)*9</f>
        <v>0</v>
      </c>
      <c r="BA183" s="8">
        <f aca="true" t="shared" si="24" ref="BA183:BA245">SUM(G183,I183,K183,M183,O183,Q183,S183,U183,W183,Y183,AA183,AC183,AE183,AG183,AI183,AK183,AM183,AO183,AQ183,AS183,AU183,AW183)</f>
        <v>0</v>
      </c>
      <c r="BB183" s="9" t="e">
        <f aca="true" t="shared" si="25" ref="BB183:BB245">AY183*9</f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t="shared" si="22"/>
        <v>0</v>
      </c>
      <c r="AY184" s="7" t="e">
        <f aca="true" t="shared" si="26" ref="AY184:AY215">AX184/AZ184</f>
        <v>#DIV/0!</v>
      </c>
      <c r="AZ184" s="8">
        <f t="shared" si="23"/>
        <v>0</v>
      </c>
      <c r="BA184" s="8">
        <f t="shared" si="24"/>
        <v>0</v>
      </c>
      <c r="BB184" s="9" t="e">
        <f t="shared" si="25"/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22"/>
        <v>0</v>
      </c>
      <c r="AY185" s="7" t="e">
        <f t="shared" si="26"/>
        <v>#DIV/0!</v>
      </c>
      <c r="AZ185" s="8">
        <f t="shared" si="23"/>
        <v>0</v>
      </c>
      <c r="BA185" s="8">
        <f t="shared" si="24"/>
        <v>0</v>
      </c>
      <c r="BB185" s="9" t="e">
        <f t="shared" si="25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22"/>
        <v>0</v>
      </c>
      <c r="AY186" s="7" t="e">
        <f t="shared" si="26"/>
        <v>#DIV/0!</v>
      </c>
      <c r="AZ186" s="8">
        <f t="shared" si="23"/>
        <v>0</v>
      </c>
      <c r="BA186" s="8">
        <f t="shared" si="24"/>
        <v>0</v>
      </c>
      <c r="BB186" s="9" t="e">
        <f t="shared" si="25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22"/>
        <v>0</v>
      </c>
      <c r="AY187" s="7" t="e">
        <f>AX187/AZ187</f>
        <v>#DIV/0!</v>
      </c>
      <c r="AZ187" s="8">
        <f t="shared" si="23"/>
        <v>0</v>
      </c>
      <c r="BA187" s="8">
        <f t="shared" si="24"/>
        <v>0</v>
      </c>
      <c r="BB187" s="9" t="e">
        <f t="shared" si="25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22"/>
        <v>0</v>
      </c>
      <c r="AY188" s="7" t="e">
        <f t="shared" si="26"/>
        <v>#DIV/0!</v>
      </c>
      <c r="AZ188" s="8">
        <f t="shared" si="23"/>
        <v>0</v>
      </c>
      <c r="BA188" s="8">
        <f t="shared" si="24"/>
        <v>0</v>
      </c>
      <c r="BB188" s="9" t="e">
        <f t="shared" si="25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22"/>
        <v>0</v>
      </c>
      <c r="AY189" s="7" t="e">
        <f t="shared" si="26"/>
        <v>#DIV/0!</v>
      </c>
      <c r="AZ189" s="8">
        <f t="shared" si="23"/>
        <v>0</v>
      </c>
      <c r="BA189" s="8">
        <f t="shared" si="24"/>
        <v>0</v>
      </c>
      <c r="BB189" s="9" t="e">
        <f t="shared" si="25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22"/>
        <v>0</v>
      </c>
      <c r="AY190" s="7" t="e">
        <f t="shared" si="26"/>
        <v>#DIV/0!</v>
      </c>
      <c r="AZ190" s="8">
        <f t="shared" si="23"/>
        <v>0</v>
      </c>
      <c r="BA190" s="8">
        <f t="shared" si="24"/>
        <v>0</v>
      </c>
      <c r="BB190" s="9" t="e">
        <f t="shared" si="25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22"/>
        <v>0</v>
      </c>
      <c r="AY191" s="7" t="e">
        <f>AX191/AZ191</f>
        <v>#DIV/0!</v>
      </c>
      <c r="AZ191" s="8">
        <f t="shared" si="23"/>
        <v>0</v>
      </c>
      <c r="BA191" s="8">
        <f t="shared" si="24"/>
        <v>0</v>
      </c>
      <c r="BB191" s="9" t="e">
        <f t="shared" si="25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22"/>
        <v>0</v>
      </c>
      <c r="AY192" s="7" t="e">
        <f>AX192/AZ192</f>
        <v>#DIV/0!</v>
      </c>
      <c r="AZ192" s="8">
        <f t="shared" si="23"/>
        <v>0</v>
      </c>
      <c r="BA192" s="8">
        <f t="shared" si="24"/>
        <v>0</v>
      </c>
      <c r="BB192" s="9" t="e">
        <f t="shared" si="25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22"/>
        <v>0</v>
      </c>
      <c r="AY193" s="7" t="e">
        <f>AX193/AZ193</f>
        <v>#DIV/0!</v>
      </c>
      <c r="AZ193" s="8">
        <f t="shared" si="23"/>
        <v>0</v>
      </c>
      <c r="BA193" s="8">
        <f t="shared" si="24"/>
        <v>0</v>
      </c>
      <c r="BB193" s="9" t="e">
        <f t="shared" si="25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22"/>
        <v>0</v>
      </c>
      <c r="AY194" s="7" t="e">
        <f t="shared" si="26"/>
        <v>#DIV/0!</v>
      </c>
      <c r="AZ194" s="8">
        <f t="shared" si="23"/>
        <v>0</v>
      </c>
      <c r="BA194" s="8">
        <f t="shared" si="24"/>
        <v>0</v>
      </c>
      <c r="BB194" s="9" t="e">
        <f t="shared" si="25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t="shared" si="22"/>
        <v>0</v>
      </c>
      <c r="AY195" s="7" t="e">
        <f>AX195/AZ195</f>
        <v>#DIV/0!</v>
      </c>
      <c r="AZ195" s="8">
        <f t="shared" si="23"/>
        <v>0</v>
      </c>
      <c r="BA195" s="8">
        <f t="shared" si="24"/>
        <v>0</v>
      </c>
      <c r="BB195" s="9" t="e">
        <f t="shared" si="25"/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22"/>
        <v>0</v>
      </c>
      <c r="AY196" s="7" t="e">
        <f>AX196/AZ196</f>
        <v>#DIV/0!</v>
      </c>
      <c r="AZ196" s="8">
        <f t="shared" si="23"/>
        <v>0</v>
      </c>
      <c r="BA196" s="8">
        <f t="shared" si="24"/>
        <v>0</v>
      </c>
      <c r="BB196" s="9" t="e">
        <f t="shared" si="25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22"/>
        <v>0</v>
      </c>
      <c r="AY197" s="7" t="e">
        <f t="shared" si="26"/>
        <v>#DIV/0!</v>
      </c>
      <c r="AZ197" s="8">
        <f t="shared" si="23"/>
        <v>0</v>
      </c>
      <c r="BA197" s="8">
        <f t="shared" si="24"/>
        <v>0</v>
      </c>
      <c r="BB197" s="9" t="e">
        <f t="shared" si="25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22"/>
        <v>0</v>
      </c>
      <c r="AY198" s="7" t="e">
        <f t="shared" si="26"/>
        <v>#DIV/0!</v>
      </c>
      <c r="AZ198" s="8">
        <f t="shared" si="23"/>
        <v>0</v>
      </c>
      <c r="BA198" s="8">
        <f t="shared" si="24"/>
        <v>0</v>
      </c>
      <c r="BB198" s="9" t="e">
        <f t="shared" si="25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22"/>
        <v>0</v>
      </c>
      <c r="AY199" s="7" t="e">
        <f>AX199/AZ199</f>
        <v>#DIV/0!</v>
      </c>
      <c r="AZ199" s="8">
        <f t="shared" si="23"/>
        <v>0</v>
      </c>
      <c r="BA199" s="8">
        <f t="shared" si="24"/>
        <v>0</v>
      </c>
      <c r="BB199" s="9" t="e">
        <f t="shared" si="25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22"/>
        <v>0</v>
      </c>
      <c r="AY200" s="7" t="e">
        <f>AX200/AZ200</f>
        <v>#DIV/0!</v>
      </c>
      <c r="AZ200" s="8">
        <f t="shared" si="23"/>
        <v>0</v>
      </c>
      <c r="BA200" s="8">
        <f t="shared" si="24"/>
        <v>0</v>
      </c>
      <c r="BB200" s="9" t="e">
        <f t="shared" si="25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22"/>
        <v>0</v>
      </c>
      <c r="AY201" s="7" t="e">
        <f>AX201/AZ201</f>
        <v>#DIV/0!</v>
      </c>
      <c r="AZ201" s="8">
        <f t="shared" si="23"/>
        <v>0</v>
      </c>
      <c r="BA201" s="8">
        <f t="shared" si="24"/>
        <v>0</v>
      </c>
      <c r="BB201" s="9" t="e">
        <f t="shared" si="25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22"/>
        <v>0</v>
      </c>
      <c r="AY202" s="7" t="e">
        <f>AX202/AZ202</f>
        <v>#DIV/0!</v>
      </c>
      <c r="AZ202" s="8">
        <f t="shared" si="23"/>
        <v>0</v>
      </c>
      <c r="BA202" s="8">
        <f t="shared" si="24"/>
        <v>0</v>
      </c>
      <c r="BB202" s="9" t="e">
        <f t="shared" si="25"/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22"/>
        <v>0</v>
      </c>
      <c r="AY203" s="7" t="e">
        <f>AX203/AZ203</f>
        <v>#DIV/0!</v>
      </c>
      <c r="AZ203" s="8">
        <f t="shared" si="23"/>
        <v>0</v>
      </c>
      <c r="BA203" s="8">
        <f t="shared" si="24"/>
        <v>0</v>
      </c>
      <c r="BB203" s="9" t="e">
        <f t="shared" si="25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22"/>
        <v>0</v>
      </c>
      <c r="AY204" s="7" t="e">
        <f t="shared" si="26"/>
        <v>#DIV/0!</v>
      </c>
      <c r="AZ204" s="8">
        <f t="shared" si="23"/>
        <v>0</v>
      </c>
      <c r="BA204" s="8">
        <f t="shared" si="24"/>
        <v>0</v>
      </c>
      <c r="BB204" s="9" t="e">
        <f t="shared" si="25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22"/>
        <v>0</v>
      </c>
      <c r="AY205" s="7" t="e">
        <f t="shared" si="26"/>
        <v>#DIV/0!</v>
      </c>
      <c r="AZ205" s="8">
        <f t="shared" si="23"/>
        <v>0</v>
      </c>
      <c r="BA205" s="8">
        <f t="shared" si="24"/>
        <v>0</v>
      </c>
      <c r="BB205" s="9" t="e">
        <f t="shared" si="25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22"/>
        <v>0</v>
      </c>
      <c r="AY206" s="7" t="e">
        <f t="shared" si="26"/>
        <v>#DIV/0!</v>
      </c>
      <c r="AZ206" s="8">
        <f t="shared" si="23"/>
        <v>0</v>
      </c>
      <c r="BA206" s="8">
        <f t="shared" si="24"/>
        <v>0</v>
      </c>
      <c r="BB206" s="9" t="e">
        <f t="shared" si="25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22"/>
        <v>0</v>
      </c>
      <c r="AY207" s="7" t="e">
        <f>AX207/AZ207</f>
        <v>#DIV/0!</v>
      </c>
      <c r="AZ207" s="8">
        <f t="shared" si="23"/>
        <v>0</v>
      </c>
      <c r="BA207" s="8">
        <f t="shared" si="24"/>
        <v>0</v>
      </c>
      <c r="BB207" s="9" t="e">
        <f t="shared" si="25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22"/>
        <v>0</v>
      </c>
      <c r="AY208" s="7" t="e">
        <f t="shared" si="26"/>
        <v>#DIV/0!</v>
      </c>
      <c r="AZ208" s="8">
        <f t="shared" si="23"/>
        <v>0</v>
      </c>
      <c r="BA208" s="8">
        <f t="shared" si="24"/>
        <v>0</v>
      </c>
      <c r="BB208" s="9" t="e">
        <f t="shared" si="25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22"/>
        <v>0</v>
      </c>
      <c r="AY209" s="7" t="e">
        <f t="shared" si="26"/>
        <v>#DIV/0!</v>
      </c>
      <c r="AZ209" s="8">
        <f t="shared" si="23"/>
        <v>0</v>
      </c>
      <c r="BA209" s="8">
        <f t="shared" si="24"/>
        <v>0</v>
      </c>
      <c r="BB209" s="9" t="e">
        <f t="shared" si="25"/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t="shared" si="22"/>
        <v>0</v>
      </c>
      <c r="AY210" s="7" t="e">
        <f t="shared" si="26"/>
        <v>#DIV/0!</v>
      </c>
      <c r="AZ210" s="8">
        <f t="shared" si="23"/>
        <v>0</v>
      </c>
      <c r="BA210" s="8">
        <f t="shared" si="24"/>
        <v>0</v>
      </c>
      <c r="BB210" s="9" t="e">
        <f t="shared" si="25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22"/>
        <v>0</v>
      </c>
      <c r="AY211" s="7" t="e">
        <f>AX211/AZ211</f>
        <v>#DIV/0!</v>
      </c>
      <c r="AZ211" s="8">
        <f t="shared" si="23"/>
        <v>0</v>
      </c>
      <c r="BA211" s="8">
        <f t="shared" si="24"/>
        <v>0</v>
      </c>
      <c r="BB211" s="9" t="e">
        <f t="shared" si="25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t="shared" si="22"/>
        <v>0</v>
      </c>
      <c r="AY212" s="7" t="e">
        <f t="shared" si="26"/>
        <v>#DIV/0!</v>
      </c>
      <c r="AZ212" s="8">
        <f t="shared" si="23"/>
        <v>0</v>
      </c>
      <c r="BA212" s="8">
        <f t="shared" si="24"/>
        <v>0</v>
      </c>
      <c r="BB212" s="9" t="e">
        <f t="shared" si="25"/>
        <v>#DIV/0!</v>
      </c>
    </row>
    <row r="213" spans="1:54" ht="12.75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5">
        <f t="shared" si="22"/>
        <v>0</v>
      </c>
      <c r="AY213" s="7" t="e">
        <f t="shared" si="26"/>
        <v>#DIV/0!</v>
      </c>
      <c r="AZ213" s="8">
        <f t="shared" si="23"/>
        <v>0</v>
      </c>
      <c r="BA213" s="8">
        <f t="shared" si="24"/>
        <v>0</v>
      </c>
      <c r="BB213" s="9" t="e">
        <f t="shared" si="25"/>
        <v>#DIV/0!</v>
      </c>
    </row>
    <row r="214" spans="1:54" ht="12.75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22"/>
        <v>0</v>
      </c>
      <c r="AY214" s="7" t="e">
        <f>AX214/AZ214</f>
        <v>#DIV/0!</v>
      </c>
      <c r="AZ214" s="8">
        <f t="shared" si="23"/>
        <v>0</v>
      </c>
      <c r="BA214" s="8">
        <f t="shared" si="24"/>
        <v>0</v>
      </c>
      <c r="BB214" s="9" t="e">
        <f t="shared" si="25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t="shared" si="22"/>
        <v>0</v>
      </c>
      <c r="AY215" s="7" t="e">
        <f t="shared" si="26"/>
        <v>#DIV/0!</v>
      </c>
      <c r="AZ215" s="8">
        <f t="shared" si="23"/>
        <v>0</v>
      </c>
      <c r="BA215" s="8">
        <f t="shared" si="24"/>
        <v>0</v>
      </c>
      <c r="BB215" s="9" t="e">
        <f t="shared" si="25"/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t="shared" si="22"/>
        <v>0</v>
      </c>
      <c r="AY216" s="7" t="e">
        <f>AX216/AZ216</f>
        <v>#DIV/0!</v>
      </c>
      <c r="AZ216" s="8">
        <f t="shared" si="23"/>
        <v>0</v>
      </c>
      <c r="BA216" s="8">
        <f t="shared" si="24"/>
        <v>0</v>
      </c>
      <c r="BB216" s="9" t="e">
        <f t="shared" si="25"/>
        <v>#DIV/0!</v>
      </c>
    </row>
    <row r="217" spans="1:54" ht="12.75">
      <c r="A217" s="5"/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0"/>
      <c r="S217" s="10"/>
      <c r="T217" s="10"/>
      <c r="U217" s="10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0">
        <f t="shared" si="22"/>
        <v>0</v>
      </c>
      <c r="AY217" s="12" t="e">
        <f>AX217/AZ217</f>
        <v>#DIV/0!</v>
      </c>
      <c r="AZ217" s="13">
        <f t="shared" si="23"/>
        <v>0</v>
      </c>
      <c r="BA217" s="13">
        <f t="shared" si="24"/>
        <v>0</v>
      </c>
      <c r="BB217" s="14" t="e">
        <f t="shared" si="25"/>
        <v>#DIV/0!</v>
      </c>
    </row>
    <row r="218" spans="1:54" ht="12.75">
      <c r="A218" s="15"/>
      <c r="B218" s="1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22"/>
        <v>0</v>
      </c>
      <c r="AY218" s="7" t="e">
        <f aca="true" t="shared" si="27" ref="AY218:AY260">AX218/AZ218</f>
        <v>#DIV/0!</v>
      </c>
      <c r="AZ218" s="8">
        <f t="shared" si="23"/>
        <v>0</v>
      </c>
      <c r="BA218" s="8">
        <f t="shared" si="24"/>
        <v>0</v>
      </c>
      <c r="BB218" s="9" t="e">
        <f t="shared" si="25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22"/>
        <v>0</v>
      </c>
      <c r="AY219" s="7" t="e">
        <f t="shared" si="27"/>
        <v>#DIV/0!</v>
      </c>
      <c r="AZ219" s="8">
        <f t="shared" si="23"/>
        <v>0</v>
      </c>
      <c r="BA219" s="8">
        <f t="shared" si="24"/>
        <v>0</v>
      </c>
      <c r="BB219" s="9" t="e">
        <f t="shared" si="25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22"/>
        <v>0</v>
      </c>
      <c r="AY220" s="7" t="e">
        <f t="shared" si="27"/>
        <v>#DIV/0!</v>
      </c>
      <c r="AZ220" s="8">
        <f t="shared" si="23"/>
        <v>0</v>
      </c>
      <c r="BA220" s="8">
        <f t="shared" si="24"/>
        <v>0</v>
      </c>
      <c r="BB220" s="9" t="e">
        <f t="shared" si="25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22"/>
        <v>0</v>
      </c>
      <c r="AY221" s="7" t="e">
        <f t="shared" si="27"/>
        <v>#DIV/0!</v>
      </c>
      <c r="AZ221" s="8">
        <f t="shared" si="23"/>
        <v>0</v>
      </c>
      <c r="BA221" s="8">
        <f t="shared" si="24"/>
        <v>0</v>
      </c>
      <c r="BB221" s="9" t="e">
        <f t="shared" si="25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22"/>
        <v>0</v>
      </c>
      <c r="AY222" s="7" t="e">
        <f t="shared" si="27"/>
        <v>#DIV/0!</v>
      </c>
      <c r="AZ222" s="8">
        <f t="shared" si="23"/>
        <v>0</v>
      </c>
      <c r="BA222" s="8">
        <f t="shared" si="24"/>
        <v>0</v>
      </c>
      <c r="BB222" s="9" t="e">
        <f t="shared" si="25"/>
        <v>#DIV/0!</v>
      </c>
    </row>
    <row r="223" spans="1:54" ht="12.75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5">
        <f t="shared" si="22"/>
        <v>0</v>
      </c>
      <c r="AY223" s="7" t="e">
        <f t="shared" si="27"/>
        <v>#DIV/0!</v>
      </c>
      <c r="AZ223" s="8">
        <f t="shared" si="23"/>
        <v>0</v>
      </c>
      <c r="BA223" s="8">
        <f t="shared" si="24"/>
        <v>0</v>
      </c>
      <c r="BB223" s="9" t="e">
        <f t="shared" si="25"/>
        <v>#DIV/0!</v>
      </c>
    </row>
    <row r="224" spans="1:54" ht="12.7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22"/>
        <v>0</v>
      </c>
      <c r="AY224" s="7" t="e">
        <f t="shared" si="27"/>
        <v>#DIV/0!</v>
      </c>
      <c r="AZ224" s="8">
        <f t="shared" si="23"/>
        <v>0</v>
      </c>
      <c r="BA224" s="8">
        <f t="shared" si="24"/>
        <v>0</v>
      </c>
      <c r="BB224" s="9" t="e">
        <f t="shared" si="25"/>
        <v>#DIV/0!</v>
      </c>
    </row>
    <row r="225" spans="1:54" ht="12.75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5">
        <f t="shared" si="22"/>
        <v>0</v>
      </c>
      <c r="AY225" s="7" t="e">
        <f t="shared" si="27"/>
        <v>#DIV/0!</v>
      </c>
      <c r="AZ225" s="8">
        <f t="shared" si="23"/>
        <v>0</v>
      </c>
      <c r="BA225" s="8">
        <f t="shared" si="24"/>
        <v>0</v>
      </c>
      <c r="BB225" s="9" t="e">
        <f t="shared" si="25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22"/>
        <v>0</v>
      </c>
      <c r="AY226" s="7" t="e">
        <f t="shared" si="27"/>
        <v>#DIV/0!</v>
      </c>
      <c r="AZ226" s="8">
        <f t="shared" si="23"/>
        <v>0</v>
      </c>
      <c r="BA226" s="8">
        <f t="shared" si="24"/>
        <v>0</v>
      </c>
      <c r="BB226" s="9" t="e">
        <f t="shared" si="25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22"/>
        <v>0</v>
      </c>
      <c r="AY227" s="7" t="e">
        <f t="shared" si="27"/>
        <v>#DIV/0!</v>
      </c>
      <c r="AZ227" s="8">
        <f t="shared" si="23"/>
        <v>0</v>
      </c>
      <c r="BA227" s="8">
        <f t="shared" si="24"/>
        <v>0</v>
      </c>
      <c r="BB227" s="9" t="e">
        <f t="shared" si="25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22"/>
        <v>0</v>
      </c>
      <c r="AY228" s="7" t="e">
        <f t="shared" si="27"/>
        <v>#DIV/0!</v>
      </c>
      <c r="AZ228" s="8">
        <f t="shared" si="23"/>
        <v>0</v>
      </c>
      <c r="BA228" s="8">
        <f t="shared" si="24"/>
        <v>0</v>
      </c>
      <c r="BB228" s="9" t="e">
        <f t="shared" si="25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t="shared" si="22"/>
        <v>0</v>
      </c>
      <c r="AY229" s="7" t="e">
        <f t="shared" si="27"/>
        <v>#DIV/0!</v>
      </c>
      <c r="AZ229" s="8">
        <f t="shared" si="23"/>
        <v>0</v>
      </c>
      <c r="BA229" s="8">
        <f t="shared" si="24"/>
        <v>0</v>
      </c>
      <c r="BB229" s="9" t="e">
        <f t="shared" si="25"/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22"/>
        <v>0</v>
      </c>
      <c r="AY230" s="7" t="e">
        <f t="shared" si="27"/>
        <v>#DIV/0!</v>
      </c>
      <c r="AZ230" s="8">
        <f t="shared" si="23"/>
        <v>0</v>
      </c>
      <c r="BA230" s="8">
        <f t="shared" si="24"/>
        <v>0</v>
      </c>
      <c r="BB230" s="9" t="e">
        <f t="shared" si="25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22"/>
        <v>0</v>
      </c>
      <c r="AY231" s="7" t="e">
        <f t="shared" si="27"/>
        <v>#DIV/0!</v>
      </c>
      <c r="AZ231" s="8">
        <f t="shared" si="23"/>
        <v>0</v>
      </c>
      <c r="BA231" s="8">
        <f t="shared" si="24"/>
        <v>0</v>
      </c>
      <c r="BB231" s="9" t="e">
        <f t="shared" si="25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t="shared" si="22"/>
        <v>0</v>
      </c>
      <c r="AY232" s="7" t="e">
        <f t="shared" si="27"/>
        <v>#DIV/0!</v>
      </c>
      <c r="AZ232" s="8">
        <f t="shared" si="23"/>
        <v>0</v>
      </c>
      <c r="BA232" s="8">
        <f t="shared" si="24"/>
        <v>0</v>
      </c>
      <c r="BB232" s="9" t="e">
        <f t="shared" si="25"/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22"/>
        <v>0</v>
      </c>
      <c r="AY233" s="7" t="e">
        <f t="shared" si="27"/>
        <v>#DIV/0!</v>
      </c>
      <c r="AZ233" s="8">
        <f t="shared" si="23"/>
        <v>0</v>
      </c>
      <c r="BA233" s="8">
        <f t="shared" si="24"/>
        <v>0</v>
      </c>
      <c r="BB233" s="9" t="e">
        <f t="shared" si="25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22"/>
        <v>0</v>
      </c>
      <c r="AY234" s="7" t="e">
        <f t="shared" si="27"/>
        <v>#DIV/0!</v>
      </c>
      <c r="AZ234" s="8">
        <f t="shared" si="23"/>
        <v>0</v>
      </c>
      <c r="BA234" s="8">
        <f t="shared" si="24"/>
        <v>0</v>
      </c>
      <c r="BB234" s="9" t="e">
        <f t="shared" si="25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22"/>
        <v>0</v>
      </c>
      <c r="AY235" s="7" t="e">
        <f t="shared" si="27"/>
        <v>#DIV/0!</v>
      </c>
      <c r="AZ235" s="8">
        <f t="shared" si="23"/>
        <v>0</v>
      </c>
      <c r="BA235" s="8">
        <f t="shared" si="24"/>
        <v>0</v>
      </c>
      <c r="BB235" s="9" t="e">
        <f t="shared" si="25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22"/>
        <v>0</v>
      </c>
      <c r="AY236" s="7" t="e">
        <f t="shared" si="27"/>
        <v>#DIV/0!</v>
      </c>
      <c r="AZ236" s="8">
        <f t="shared" si="23"/>
        <v>0</v>
      </c>
      <c r="BA236" s="8">
        <f t="shared" si="24"/>
        <v>0</v>
      </c>
      <c r="BB236" s="9" t="e">
        <f t="shared" si="25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22"/>
        <v>0</v>
      </c>
      <c r="AY237" s="7" t="e">
        <f t="shared" si="27"/>
        <v>#DIV/0!</v>
      </c>
      <c r="AZ237" s="8">
        <f t="shared" si="23"/>
        <v>0</v>
      </c>
      <c r="BA237" s="8">
        <f t="shared" si="24"/>
        <v>0</v>
      </c>
      <c r="BB237" s="9" t="e">
        <f t="shared" si="25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22"/>
        <v>0</v>
      </c>
      <c r="AY238" s="7" t="e">
        <f t="shared" si="27"/>
        <v>#DIV/0!</v>
      </c>
      <c r="AZ238" s="8">
        <f t="shared" si="23"/>
        <v>0</v>
      </c>
      <c r="BA238" s="8">
        <f t="shared" si="24"/>
        <v>0</v>
      </c>
      <c r="BB238" s="9" t="e">
        <f t="shared" si="25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22"/>
        <v>0</v>
      </c>
      <c r="AY239" s="7" t="e">
        <f t="shared" si="27"/>
        <v>#DIV/0!</v>
      </c>
      <c r="AZ239" s="8">
        <f t="shared" si="23"/>
        <v>0</v>
      </c>
      <c r="BA239" s="8">
        <f t="shared" si="24"/>
        <v>0</v>
      </c>
      <c r="BB239" s="9" t="e">
        <f t="shared" si="25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22"/>
        <v>0</v>
      </c>
      <c r="AY240" s="7" t="e">
        <f t="shared" si="27"/>
        <v>#DIV/0!</v>
      </c>
      <c r="AZ240" s="8">
        <f t="shared" si="23"/>
        <v>0</v>
      </c>
      <c r="BA240" s="8">
        <f t="shared" si="24"/>
        <v>0</v>
      </c>
      <c r="BB240" s="9" t="e">
        <f t="shared" si="25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22"/>
        <v>0</v>
      </c>
      <c r="AY241" s="7" t="e">
        <f t="shared" si="27"/>
        <v>#DIV/0!</v>
      </c>
      <c r="AZ241" s="8">
        <f t="shared" si="23"/>
        <v>0</v>
      </c>
      <c r="BA241" s="8">
        <f t="shared" si="24"/>
        <v>0</v>
      </c>
      <c r="BB241" s="9" t="e">
        <f t="shared" si="25"/>
        <v>#DIV/0!</v>
      </c>
    </row>
    <row r="242" spans="1:54" ht="12.75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5">
        <f t="shared" si="22"/>
        <v>0</v>
      </c>
      <c r="AY242" s="7" t="e">
        <f t="shared" si="27"/>
        <v>#DIV/0!</v>
      </c>
      <c r="AZ242" s="8">
        <f t="shared" si="23"/>
        <v>0</v>
      </c>
      <c r="BA242" s="8">
        <f t="shared" si="24"/>
        <v>0</v>
      </c>
      <c r="BB242" s="9" t="e">
        <f t="shared" si="25"/>
        <v>#DIV/0!</v>
      </c>
    </row>
    <row r="243" spans="1:54" ht="12.75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22"/>
        <v>0</v>
      </c>
      <c r="AY243" s="7" t="e">
        <f t="shared" si="27"/>
        <v>#DIV/0!</v>
      </c>
      <c r="AZ243" s="8">
        <f t="shared" si="23"/>
        <v>0</v>
      </c>
      <c r="BA243" s="8">
        <f t="shared" si="24"/>
        <v>0</v>
      </c>
      <c r="BB243" s="9" t="e">
        <f t="shared" si="25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22"/>
        <v>0</v>
      </c>
      <c r="AY244" s="7" t="e">
        <f t="shared" si="27"/>
        <v>#DIV/0!</v>
      </c>
      <c r="AZ244" s="8">
        <f t="shared" si="23"/>
        <v>0</v>
      </c>
      <c r="BA244" s="8">
        <f t="shared" si="24"/>
        <v>0</v>
      </c>
      <c r="BB244" s="9" t="e">
        <f t="shared" si="25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22"/>
        <v>0</v>
      </c>
      <c r="AY245" s="7" t="e">
        <f t="shared" si="27"/>
        <v>#DIV/0!</v>
      </c>
      <c r="AZ245" s="8">
        <f t="shared" si="23"/>
        <v>0</v>
      </c>
      <c r="BA245" s="8">
        <f t="shared" si="24"/>
        <v>0</v>
      </c>
      <c r="BB245" s="9" t="e">
        <f t="shared" si="25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aca="true" t="shared" si="28" ref="AX246:AX260">SUM(F246,H246,J246,L246,N246,P246,R246,T246,V246,X246,Z246,AB246,AD246,AF246,AH246,AJ246,AL246,AN246,AP246,AR246,AT246,AV246)</f>
        <v>0</v>
      </c>
      <c r="AY246" s="7" t="e">
        <f t="shared" si="27"/>
        <v>#DIV/0!</v>
      </c>
      <c r="AZ246" s="8">
        <f aca="true" t="shared" si="29" ref="AZ246:AZ260">COUNT(F246,H246,J246,L246,N246,P246,R246,T246,V246,X246,Z246,AB246,AD246,AF246,AH246,AJ246,AL246,AN246,AP246,AR246,AT246,AV246)*9</f>
        <v>0</v>
      </c>
      <c r="BA246" s="8">
        <f aca="true" t="shared" si="30" ref="BA246:BA260">SUM(G246,I246,K246,M246,O246,Q246,S246,U246,W246,Y246,AA246,AC246,AE246,AG246,AI246,AK246,AM246,AO246,AQ246,AS246,AU246,AW246)</f>
        <v>0</v>
      </c>
      <c r="BB246" s="9" t="e">
        <f aca="true" t="shared" si="31" ref="BB246:BB260">AY246*9</f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28"/>
        <v>0</v>
      </c>
      <c r="AY247" s="7" t="e">
        <f t="shared" si="27"/>
        <v>#DIV/0!</v>
      </c>
      <c r="AZ247" s="8">
        <f t="shared" si="29"/>
        <v>0</v>
      </c>
      <c r="BA247" s="8">
        <f t="shared" si="30"/>
        <v>0</v>
      </c>
      <c r="BB247" s="9" t="e">
        <f t="shared" si="31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28"/>
        <v>0</v>
      </c>
      <c r="AY248" s="7" t="e">
        <f t="shared" si="27"/>
        <v>#DIV/0!</v>
      </c>
      <c r="AZ248" s="8">
        <f t="shared" si="29"/>
        <v>0</v>
      </c>
      <c r="BA248" s="8">
        <f t="shared" si="30"/>
        <v>0</v>
      </c>
      <c r="BB248" s="9" t="e">
        <f t="shared" si="31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28"/>
        <v>0</v>
      </c>
      <c r="AY249" s="7" t="e">
        <f t="shared" si="27"/>
        <v>#DIV/0!</v>
      </c>
      <c r="AZ249" s="8">
        <f t="shared" si="29"/>
        <v>0</v>
      </c>
      <c r="BA249" s="8">
        <f t="shared" si="30"/>
        <v>0</v>
      </c>
      <c r="BB249" s="9" t="e">
        <f t="shared" si="31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28"/>
        <v>0</v>
      </c>
      <c r="AY250" s="7" t="e">
        <f t="shared" si="27"/>
        <v>#DIV/0!</v>
      </c>
      <c r="AZ250" s="8">
        <f t="shared" si="29"/>
        <v>0</v>
      </c>
      <c r="BA250" s="8">
        <f t="shared" si="30"/>
        <v>0</v>
      </c>
      <c r="BB250" s="9" t="e">
        <f t="shared" si="31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28"/>
        <v>0</v>
      </c>
      <c r="AY251" s="7" t="e">
        <f t="shared" si="27"/>
        <v>#DIV/0!</v>
      </c>
      <c r="AZ251" s="8">
        <f t="shared" si="29"/>
        <v>0</v>
      </c>
      <c r="BA251" s="8">
        <f t="shared" si="30"/>
        <v>0</v>
      </c>
      <c r="BB251" s="9" t="e">
        <f t="shared" si="31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28"/>
        <v>0</v>
      </c>
      <c r="AY252" s="7" t="e">
        <f t="shared" si="27"/>
        <v>#DIV/0!</v>
      </c>
      <c r="AZ252" s="8">
        <f t="shared" si="29"/>
        <v>0</v>
      </c>
      <c r="BA252" s="8">
        <f t="shared" si="30"/>
        <v>0</v>
      </c>
      <c r="BB252" s="9" t="e">
        <f t="shared" si="31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t="shared" si="28"/>
        <v>0</v>
      </c>
      <c r="AY253" s="7" t="e">
        <f t="shared" si="27"/>
        <v>#DIV/0!</v>
      </c>
      <c r="AZ253" s="8">
        <f t="shared" si="29"/>
        <v>0</v>
      </c>
      <c r="BA253" s="8">
        <f t="shared" si="30"/>
        <v>0</v>
      </c>
      <c r="BB253" s="9" t="e">
        <f t="shared" si="31"/>
        <v>#DIV/0!</v>
      </c>
    </row>
    <row r="254" spans="1:54" ht="12.75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5">
        <f t="shared" si="28"/>
        <v>0</v>
      </c>
      <c r="AY254" s="7" t="e">
        <f t="shared" si="27"/>
        <v>#DIV/0!</v>
      </c>
      <c r="AZ254" s="8">
        <f t="shared" si="29"/>
        <v>0</v>
      </c>
      <c r="BA254" s="8">
        <f t="shared" si="30"/>
        <v>0</v>
      </c>
      <c r="BB254" s="9" t="e">
        <f t="shared" si="31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28"/>
        <v>0</v>
      </c>
      <c r="AY255" s="7" t="e">
        <f t="shared" si="27"/>
        <v>#DIV/0!</v>
      </c>
      <c r="AZ255" s="8">
        <f t="shared" si="29"/>
        <v>0</v>
      </c>
      <c r="BA255" s="8">
        <f t="shared" si="30"/>
        <v>0</v>
      </c>
      <c r="BB255" s="9" t="e">
        <f t="shared" si="31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28"/>
        <v>0</v>
      </c>
      <c r="AY256" s="7" t="e">
        <f t="shared" si="27"/>
        <v>#DIV/0!</v>
      </c>
      <c r="AZ256" s="8">
        <f t="shared" si="29"/>
        <v>0</v>
      </c>
      <c r="BA256" s="8">
        <f t="shared" si="30"/>
        <v>0</v>
      </c>
      <c r="BB256" s="9" t="e">
        <f t="shared" si="31"/>
        <v>#DIV/0!</v>
      </c>
    </row>
    <row r="257" spans="1:54" ht="12.75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5">
        <f t="shared" si="28"/>
        <v>0</v>
      </c>
      <c r="AY257" s="7" t="e">
        <f t="shared" si="27"/>
        <v>#DIV/0!</v>
      </c>
      <c r="AZ257" s="8">
        <f t="shared" si="29"/>
        <v>0</v>
      </c>
      <c r="BA257" s="8">
        <f t="shared" si="30"/>
        <v>0</v>
      </c>
      <c r="BB257" s="9" t="e">
        <f t="shared" si="31"/>
        <v>#DIV/0!</v>
      </c>
    </row>
    <row r="258" spans="1:54" ht="12.75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5">
        <f t="shared" si="28"/>
        <v>0</v>
      </c>
      <c r="AY258" s="7" t="e">
        <f t="shared" si="27"/>
        <v>#DIV/0!</v>
      </c>
      <c r="AZ258" s="8">
        <f t="shared" si="29"/>
        <v>0</v>
      </c>
      <c r="BA258" s="8">
        <f t="shared" si="30"/>
        <v>0</v>
      </c>
      <c r="BB258" s="9" t="e">
        <f t="shared" si="31"/>
        <v>#DIV/0!</v>
      </c>
    </row>
    <row r="259" spans="1:54" ht="12.75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5">
        <f t="shared" si="28"/>
        <v>0</v>
      </c>
      <c r="AY259" s="7" t="e">
        <f t="shared" si="27"/>
        <v>#DIV/0!</v>
      </c>
      <c r="AZ259" s="8">
        <f t="shared" si="29"/>
        <v>0</v>
      </c>
      <c r="BA259" s="8">
        <f t="shared" si="30"/>
        <v>0</v>
      </c>
      <c r="BB259" s="9" t="e">
        <f t="shared" si="31"/>
        <v>#DIV/0!</v>
      </c>
    </row>
    <row r="260" spans="1:54" ht="12.75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5">
        <f t="shared" si="28"/>
        <v>0</v>
      </c>
      <c r="AY260" s="7" t="e">
        <f t="shared" si="27"/>
        <v>#DIV/0!</v>
      </c>
      <c r="AZ260" s="8">
        <f t="shared" si="29"/>
        <v>0</v>
      </c>
      <c r="BA260" s="8">
        <f t="shared" si="30"/>
        <v>0</v>
      </c>
      <c r="BB260" s="9" t="e">
        <f t="shared" si="31"/>
        <v>#DIV/0!</v>
      </c>
    </row>
  </sheetData>
  <printOptions/>
  <pageMargins left="0.5905511811023623" right="0.1968503937007874" top="0.3937007874015748" bottom="0.1968503937007874" header="0" footer="0"/>
  <pageSetup fitToHeight="2" fitToWidth="1" horizontalDpi="600" verticalDpi="600" orientation="portrait" paperSize="9" scale="92" r:id="rId1"/>
  <rowBreaks count="2" manualBreakCount="2">
    <brk id="68" max="52" man="1"/>
    <brk id="146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6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customWidth="1"/>
    <col min="2" max="2" width="2.140625" style="1" bestFit="1" customWidth="1"/>
    <col min="3" max="3" width="6.57421875" style="0" bestFit="1" customWidth="1"/>
    <col min="4" max="4" width="26.00390625" style="0" bestFit="1" customWidth="1"/>
    <col min="5" max="5" width="17.421875" style="0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1406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48" width="4.00390625" style="0" hidden="1" customWidth="1"/>
    <col min="49" max="49" width="4.00390625" style="0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140625" style="1" bestFit="1" customWidth="1"/>
    <col min="54" max="54" width="11.28125" style="1" bestFit="1" customWidth="1"/>
  </cols>
  <sheetData>
    <row r="1" spans="3:52" ht="12.75">
      <c r="C1" s="2" t="s">
        <v>14</v>
      </c>
      <c r="D1" s="2"/>
      <c r="E1" s="2" t="s">
        <v>12</v>
      </c>
      <c r="F1" s="2"/>
      <c r="AZ1" s="16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3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3115</v>
      </c>
      <c r="D4" s="6" t="s">
        <v>178</v>
      </c>
      <c r="E4" s="6" t="s">
        <v>41</v>
      </c>
      <c r="F4" s="6">
        <v>82</v>
      </c>
      <c r="G4" s="6">
        <v>7</v>
      </c>
      <c r="H4" s="6">
        <v>70</v>
      </c>
      <c r="I4" s="6">
        <v>5</v>
      </c>
      <c r="J4" s="6">
        <v>72</v>
      </c>
      <c r="K4" s="6">
        <v>5</v>
      </c>
      <c r="L4" s="6">
        <v>72</v>
      </c>
      <c r="M4" s="6">
        <v>5</v>
      </c>
      <c r="N4" s="6">
        <v>86</v>
      </c>
      <c r="O4" s="6">
        <v>8</v>
      </c>
      <c r="P4" s="6">
        <v>74</v>
      </c>
      <c r="Q4" s="6">
        <v>6</v>
      </c>
      <c r="R4" s="5">
        <v>80</v>
      </c>
      <c r="S4" s="5">
        <v>7</v>
      </c>
      <c r="T4" s="5">
        <v>86</v>
      </c>
      <c r="U4" s="5">
        <v>8</v>
      </c>
      <c r="V4" s="6">
        <v>82</v>
      </c>
      <c r="W4" s="6">
        <v>7</v>
      </c>
      <c r="X4" s="6">
        <v>82</v>
      </c>
      <c r="Y4" s="6">
        <v>7</v>
      </c>
      <c r="Z4" s="6">
        <v>76</v>
      </c>
      <c r="AA4" s="6">
        <v>6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>SUM(F4,H4,J4,L4,N4,P4,R4,T4,V4,X4,Z4,AB4,AD4,AF4,AH4,AJ4,AL4,AN4,AP4,AR4,AT4,AV4)</f>
        <v>862</v>
      </c>
      <c r="AY4" s="7">
        <f>AX4/AZ4</f>
        <v>78.36363636363636</v>
      </c>
      <c r="AZ4" s="8">
        <f>COUNT(F4,H4,J4,L4,N4,P4,R4,T4,V4,X4,Z4,AB4,AD4,AF4,AH4,AJ4,AL4,AN4,AP4,AR4,AT4,AV4)</f>
        <v>11</v>
      </c>
      <c r="BA4" s="8">
        <f>SUM(G4,I4,K4,M4,O4,Q4,S4,U4,W4,Y4,AA4,AC4,AE4,AG4,AI4,AK4,AM4,AO4,AQ4,AS4,AU4,AW4)</f>
        <v>71</v>
      </c>
      <c r="BB4" s="9">
        <f>AX4/AZ4</f>
        <v>78.36363636363636</v>
      </c>
    </row>
    <row r="5" spans="1:54" ht="12.75">
      <c r="A5" s="5">
        <v>2</v>
      </c>
      <c r="B5" s="5"/>
      <c r="C5" s="6">
        <v>3014</v>
      </c>
      <c r="D5" s="6" t="s">
        <v>776</v>
      </c>
      <c r="E5" s="6" t="s">
        <v>44</v>
      </c>
      <c r="F5" s="6">
        <v>86</v>
      </c>
      <c r="G5" s="6">
        <v>8</v>
      </c>
      <c r="H5" s="6">
        <v>74</v>
      </c>
      <c r="I5" s="6">
        <v>6</v>
      </c>
      <c r="J5" s="6">
        <v>76</v>
      </c>
      <c r="K5" s="6">
        <v>7</v>
      </c>
      <c r="L5" s="6">
        <v>78</v>
      </c>
      <c r="M5" s="6">
        <v>6</v>
      </c>
      <c r="N5" s="6">
        <v>74</v>
      </c>
      <c r="O5" s="6">
        <v>5</v>
      </c>
      <c r="P5" s="6">
        <v>76</v>
      </c>
      <c r="Q5" s="6">
        <v>6</v>
      </c>
      <c r="R5" s="5">
        <v>74</v>
      </c>
      <c r="S5" s="5">
        <v>5</v>
      </c>
      <c r="T5" s="5">
        <v>90</v>
      </c>
      <c r="U5" s="5">
        <v>9</v>
      </c>
      <c r="V5" s="6">
        <v>82</v>
      </c>
      <c r="W5" s="6">
        <v>7</v>
      </c>
      <c r="X5" s="6">
        <v>76</v>
      </c>
      <c r="Y5" s="6">
        <v>6</v>
      </c>
      <c r="Z5" s="6">
        <v>72</v>
      </c>
      <c r="AA5" s="6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>SUM(F5,H5,J5,L5,N5,P5,R5,T5,V5,X5,Z5,AB5,AD5,AF5,AH5,AJ5,AL5,AN5,AP5,AR5,AT5,AV5)</f>
        <v>858</v>
      </c>
      <c r="AY5" s="7">
        <f>AX5/AZ5</f>
        <v>78</v>
      </c>
      <c r="AZ5" s="8">
        <f>COUNT(F5,H5,J5,L5,N5,P5,R5,T5,V5,X5,Z5,AB5,AD5,AF5,AH5,AJ5,AL5,AN5,AP5,AR5,AT5,AV5)</f>
        <v>11</v>
      </c>
      <c r="BA5" s="8">
        <f>SUM(G5,I5,K5,M5,O5,Q5,S5,U5,W5,Y5,AA5,AC5,AE5,AG5,AI5,AK5,AM5,AO5,AQ5,AS5,AU5,AW5)</f>
        <v>70</v>
      </c>
      <c r="BB5" s="9">
        <f>AX5/AZ5</f>
        <v>78</v>
      </c>
    </row>
    <row r="6" spans="1:54" ht="12.75">
      <c r="A6" s="5">
        <v>3</v>
      </c>
      <c r="B6" s="5"/>
      <c r="C6" s="6">
        <v>2230</v>
      </c>
      <c r="D6" s="6" t="s">
        <v>185</v>
      </c>
      <c r="E6" s="6" t="s">
        <v>41</v>
      </c>
      <c r="F6" s="6">
        <v>82</v>
      </c>
      <c r="G6" s="6">
        <v>7</v>
      </c>
      <c r="H6" s="6">
        <v>80</v>
      </c>
      <c r="I6" s="6">
        <v>7</v>
      </c>
      <c r="J6" s="6">
        <v>74</v>
      </c>
      <c r="K6" s="6">
        <v>5</v>
      </c>
      <c r="L6" s="6">
        <v>76</v>
      </c>
      <c r="M6" s="6">
        <v>6</v>
      </c>
      <c r="N6" s="6">
        <v>90</v>
      </c>
      <c r="O6" s="6">
        <v>9</v>
      </c>
      <c r="P6" s="6">
        <v>74</v>
      </c>
      <c r="Q6" s="6">
        <v>6</v>
      </c>
      <c r="R6" s="5">
        <v>80</v>
      </c>
      <c r="S6" s="5">
        <v>7</v>
      </c>
      <c r="T6" s="5">
        <v>82</v>
      </c>
      <c r="U6" s="5">
        <v>7</v>
      </c>
      <c r="V6" s="6">
        <v>78</v>
      </c>
      <c r="W6" s="6">
        <v>6</v>
      </c>
      <c r="X6" s="6">
        <v>71</v>
      </c>
      <c r="Y6" s="6">
        <v>5</v>
      </c>
      <c r="Z6" s="6">
        <v>70</v>
      </c>
      <c r="AA6" s="6">
        <v>4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>SUM(F6,H6,J6,L6,N6,P6,R6,T6,V6,X6,Z6,AB6,AD6,AF6,AH6,AJ6,AL6,AN6,AP6,AR6,AT6,AV6)</f>
        <v>857</v>
      </c>
      <c r="AY6" s="7">
        <f>AX6/AZ6</f>
        <v>77.9090909090909</v>
      </c>
      <c r="AZ6" s="8">
        <f>COUNT(F6,H6,J6,L6,N6,P6,R6,T6,V6,X6,Z6,AB6,AD6,AF6,AH6,AJ6,AL6,AN6,AP6,AR6,AT6,AV6)</f>
        <v>11</v>
      </c>
      <c r="BA6" s="8">
        <f>SUM(G6,I6,K6,M6,O6,Q6,S6,U6,W6,Y6,AA6,AC6,AE6,AG6,AI6,AK6,AM6,AO6,AQ6,AS6,AU6,AW6)</f>
        <v>69</v>
      </c>
      <c r="BB6" s="9">
        <f>AX6/AZ6</f>
        <v>77.9090909090909</v>
      </c>
    </row>
    <row r="7" spans="1:54" ht="12.75">
      <c r="A7" s="5">
        <v>4</v>
      </c>
      <c r="B7" s="5"/>
      <c r="C7" s="6">
        <v>3154</v>
      </c>
      <c r="D7" s="6" t="s">
        <v>208</v>
      </c>
      <c r="E7" s="6" t="s">
        <v>42</v>
      </c>
      <c r="F7" s="6">
        <v>74</v>
      </c>
      <c r="G7" s="6">
        <v>6</v>
      </c>
      <c r="H7" s="6">
        <v>82</v>
      </c>
      <c r="I7" s="6">
        <v>7</v>
      </c>
      <c r="J7" s="6">
        <v>86</v>
      </c>
      <c r="K7" s="6">
        <v>8</v>
      </c>
      <c r="L7" s="6">
        <v>68</v>
      </c>
      <c r="M7" s="6">
        <v>4</v>
      </c>
      <c r="N7" s="6">
        <v>80</v>
      </c>
      <c r="O7" s="6">
        <v>7</v>
      </c>
      <c r="P7" s="6">
        <v>70</v>
      </c>
      <c r="Q7" s="6">
        <v>4</v>
      </c>
      <c r="R7" s="5">
        <v>82</v>
      </c>
      <c r="S7" s="5">
        <v>7</v>
      </c>
      <c r="T7" s="5">
        <v>74</v>
      </c>
      <c r="U7" s="5">
        <v>6</v>
      </c>
      <c r="V7" s="6">
        <v>80</v>
      </c>
      <c r="W7" s="6">
        <v>7</v>
      </c>
      <c r="X7" s="6">
        <v>75</v>
      </c>
      <c r="Y7" s="6">
        <v>6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>SUM(F7,H7,J7,L7,N7,P7,R7,T7,V7,X7,Z7,AB7,AD7,AF7,AH7,AJ7,AL7,AN7,AP7,AR7,AT7,AV7)</f>
        <v>771</v>
      </c>
      <c r="AY7" s="7">
        <f>AX7/AZ7</f>
        <v>77.1</v>
      </c>
      <c r="AZ7" s="8">
        <f>COUNT(F7,H7,J7,L7,N7,P7,R7,T7,V7,X7,Z7,AB7,AD7,AF7,AH7,AJ7,AL7,AN7,AP7,AR7,AT7,AV7)</f>
        <v>10</v>
      </c>
      <c r="BA7" s="8">
        <f>SUM(G7,I7,K7,M7,O7,Q7,S7,U7,W7,Y7,AA7,AC7,AE7,AG7,AI7,AK7,AM7,AO7,AQ7,AS7,AU7,AW7)</f>
        <v>62</v>
      </c>
      <c r="BB7" s="9">
        <f>AX7/AZ7</f>
        <v>77.1</v>
      </c>
    </row>
    <row r="8" spans="1:54" ht="12.75">
      <c r="A8" s="5">
        <v>5</v>
      </c>
      <c r="B8" s="5"/>
      <c r="C8" s="6">
        <v>3019</v>
      </c>
      <c r="D8" s="6" t="s">
        <v>592</v>
      </c>
      <c r="E8" s="6" t="s">
        <v>44</v>
      </c>
      <c r="F8" s="6"/>
      <c r="G8" s="6"/>
      <c r="H8" s="6">
        <v>70</v>
      </c>
      <c r="I8" s="6">
        <v>5</v>
      </c>
      <c r="J8" s="6"/>
      <c r="K8" s="6"/>
      <c r="L8" s="6">
        <v>82</v>
      </c>
      <c r="M8" s="6">
        <v>7</v>
      </c>
      <c r="N8" s="6">
        <v>82</v>
      </c>
      <c r="O8" s="6">
        <v>7</v>
      </c>
      <c r="P8" s="6">
        <v>79</v>
      </c>
      <c r="Q8" s="6">
        <v>7</v>
      </c>
      <c r="R8" s="5">
        <v>74</v>
      </c>
      <c r="S8" s="5">
        <v>5</v>
      </c>
      <c r="T8" s="5">
        <v>82</v>
      </c>
      <c r="U8" s="5">
        <v>7</v>
      </c>
      <c r="V8" s="6">
        <v>79</v>
      </c>
      <c r="W8" s="6">
        <v>7</v>
      </c>
      <c r="X8" s="6"/>
      <c r="Y8" s="6"/>
      <c r="Z8" s="6">
        <v>68</v>
      </c>
      <c r="AA8" s="6">
        <v>4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>SUM(F8,H8,J8,L8,N8,P8,R8,T8,V8,X8,Z8,AB8,AD8,AF8,AH8,AJ8,AL8,AN8,AP8,AR8,AT8,AV8)</f>
        <v>616</v>
      </c>
      <c r="AY8" s="7">
        <f>AX8/AZ8</f>
        <v>77</v>
      </c>
      <c r="AZ8" s="8">
        <f>COUNT(F8,H8,J8,L8,N8,P8,R8,T8,V8,X8,Z8,AB8,AD8,AF8,AH8,AJ8,AL8,AN8,AP8,AR8,AT8,AV8)</f>
        <v>8</v>
      </c>
      <c r="BA8" s="8">
        <f>SUM(G8,I8,K8,M8,O8,Q8,S8,U8,W8,Y8,AA8,AC8,AE8,AG8,AI8,AK8,AM8,AO8,AQ8,AS8,AU8,AW8)</f>
        <v>49</v>
      </c>
      <c r="BB8" s="9">
        <f>AX8/AZ8</f>
        <v>77</v>
      </c>
    </row>
    <row r="9" spans="1:54" ht="12.75">
      <c r="A9" s="5">
        <v>6</v>
      </c>
      <c r="B9" s="5"/>
      <c r="C9" s="6">
        <v>1256</v>
      </c>
      <c r="D9" s="6" t="s">
        <v>229</v>
      </c>
      <c r="E9" s="6" t="s">
        <v>44</v>
      </c>
      <c r="F9" s="6">
        <v>82</v>
      </c>
      <c r="G9" s="6">
        <v>7</v>
      </c>
      <c r="H9" s="6">
        <v>83</v>
      </c>
      <c r="I9" s="6">
        <v>8</v>
      </c>
      <c r="J9" s="6">
        <v>64</v>
      </c>
      <c r="K9" s="6">
        <v>4</v>
      </c>
      <c r="L9" s="6">
        <v>70</v>
      </c>
      <c r="M9" s="6">
        <v>5</v>
      </c>
      <c r="N9" s="6">
        <v>74</v>
      </c>
      <c r="O9" s="6">
        <v>6</v>
      </c>
      <c r="P9" s="6">
        <v>68</v>
      </c>
      <c r="Q9" s="6">
        <v>4</v>
      </c>
      <c r="R9" s="5">
        <v>86</v>
      </c>
      <c r="S9" s="5">
        <v>8</v>
      </c>
      <c r="T9" s="5">
        <v>86</v>
      </c>
      <c r="U9" s="5">
        <v>8</v>
      </c>
      <c r="V9" s="6">
        <v>80</v>
      </c>
      <c r="W9" s="6">
        <v>7</v>
      </c>
      <c r="X9" s="6">
        <v>78</v>
      </c>
      <c r="Y9" s="6">
        <v>6</v>
      </c>
      <c r="Z9" s="6">
        <v>74</v>
      </c>
      <c r="AA9" s="6">
        <v>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>SUM(F9,H9,J9,L9,N9,P9,R9,T9,V9,X9,Z9,AB9,AD9,AF9,AH9,AJ9,AL9,AN9,AP9,AR9,AT9,AV9)</f>
        <v>845</v>
      </c>
      <c r="AY9" s="7">
        <f>AX9/AZ9</f>
        <v>76.81818181818181</v>
      </c>
      <c r="AZ9" s="8">
        <f>COUNT(F9,H9,J9,L9,N9,P9,R9,T9,V9,X9,Z9,AB9,AD9,AF9,AH9,AJ9,AL9,AN9,AP9,AR9,AT9,AV9)</f>
        <v>11</v>
      </c>
      <c r="BA9" s="8">
        <f>SUM(G9,I9,K9,M9,O9,Q9,S9,U9,W9,Y9,AA9,AC9,AE9,AG9,AI9,AK9,AM9,AO9,AQ9,AS9,AU9,AW9)</f>
        <v>69</v>
      </c>
      <c r="BB9" s="9">
        <f>AX9/AZ9</f>
        <v>76.81818181818181</v>
      </c>
    </row>
    <row r="10" spans="1:54" ht="12.75">
      <c r="A10" s="5">
        <v>7</v>
      </c>
      <c r="B10" s="5"/>
      <c r="C10" s="6">
        <v>1531</v>
      </c>
      <c r="D10" s="6" t="s">
        <v>462</v>
      </c>
      <c r="E10" s="6" t="s">
        <v>43</v>
      </c>
      <c r="F10" s="6">
        <v>86</v>
      </c>
      <c r="G10" s="6">
        <v>8</v>
      </c>
      <c r="H10" s="6">
        <v>68</v>
      </c>
      <c r="I10" s="6">
        <v>4</v>
      </c>
      <c r="J10" s="6">
        <v>70</v>
      </c>
      <c r="K10" s="6">
        <v>5</v>
      </c>
      <c r="L10" s="6">
        <v>82</v>
      </c>
      <c r="M10" s="6">
        <v>7</v>
      </c>
      <c r="N10" s="6">
        <v>74</v>
      </c>
      <c r="O10" s="6">
        <v>6</v>
      </c>
      <c r="P10" s="6"/>
      <c r="Q10" s="6"/>
      <c r="R10" s="5">
        <v>82</v>
      </c>
      <c r="S10" s="5">
        <v>7</v>
      </c>
      <c r="T10" s="5">
        <v>80</v>
      </c>
      <c r="U10" s="5">
        <v>7</v>
      </c>
      <c r="V10" s="6">
        <v>76</v>
      </c>
      <c r="W10" s="6">
        <v>6</v>
      </c>
      <c r="X10" s="6">
        <v>76</v>
      </c>
      <c r="Y10" s="6">
        <v>6</v>
      </c>
      <c r="Z10" s="6">
        <v>66</v>
      </c>
      <c r="AA10" s="6">
        <v>4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>SUM(F10,H10,J10,L10,N10,P10,R10,T10,V10,X10,Z10,AB10,AD10,AF10,AH10,AJ10,AL10,AN10,AP10,AR10,AT10,AV10)</f>
        <v>760</v>
      </c>
      <c r="AY10" s="7">
        <f>AX10/AZ10</f>
        <v>76</v>
      </c>
      <c r="AZ10" s="8">
        <f>COUNT(F10,H10,J10,L10,N10,P10,R10,T10,V10,X10,Z10,AB10,AD10,AF10,AH10,AJ10,AL10,AN10,AP10,AR10,AT10,AV10)</f>
        <v>10</v>
      </c>
      <c r="BA10" s="8">
        <f>SUM(G10,I10,K10,M10,O10,Q10,S10,U10,W10,Y10,AA10,AC10,AE10,AG10,AI10,AK10,AM10,AO10,AQ10,AS10,AU10,AW10)</f>
        <v>60</v>
      </c>
      <c r="BB10" s="9">
        <f>AX10/AZ10</f>
        <v>76</v>
      </c>
    </row>
    <row r="11" spans="1:54" ht="12.75">
      <c r="A11" s="5">
        <v>8</v>
      </c>
      <c r="B11" s="5"/>
      <c r="C11" s="6">
        <v>2345</v>
      </c>
      <c r="D11" s="6" t="s">
        <v>184</v>
      </c>
      <c r="E11" s="6" t="s">
        <v>41</v>
      </c>
      <c r="F11" s="6">
        <v>90</v>
      </c>
      <c r="G11" s="6">
        <v>9</v>
      </c>
      <c r="H11" s="6">
        <v>78</v>
      </c>
      <c r="I11" s="6">
        <v>7</v>
      </c>
      <c r="J11" s="6">
        <v>78</v>
      </c>
      <c r="K11" s="6">
        <v>7</v>
      </c>
      <c r="L11" s="6">
        <v>66</v>
      </c>
      <c r="M11" s="6">
        <v>4</v>
      </c>
      <c r="N11" s="6">
        <v>86</v>
      </c>
      <c r="O11" s="6">
        <v>8</v>
      </c>
      <c r="P11" s="6">
        <v>66</v>
      </c>
      <c r="Q11" s="6">
        <v>5</v>
      </c>
      <c r="R11" s="5">
        <v>75</v>
      </c>
      <c r="S11" s="5">
        <v>7</v>
      </c>
      <c r="T11" s="5">
        <v>72</v>
      </c>
      <c r="U11" s="5">
        <v>6</v>
      </c>
      <c r="V11" s="6">
        <v>80</v>
      </c>
      <c r="W11" s="6">
        <v>7</v>
      </c>
      <c r="X11" s="6">
        <v>66</v>
      </c>
      <c r="Y11" s="6">
        <v>4</v>
      </c>
      <c r="Z11" s="6">
        <v>76</v>
      </c>
      <c r="AA11" s="6">
        <v>6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>SUM(F11,H11,J11,L11,N11,P11,R11,T11,V11,X11,Z11,AB11,AD11,AF11,AH11,AJ11,AL11,AN11,AP11,AR11,AT11,AV11)</f>
        <v>833</v>
      </c>
      <c r="AY11" s="7">
        <f>AX11/AZ11</f>
        <v>75.72727272727273</v>
      </c>
      <c r="AZ11" s="8">
        <f>COUNT(F11,H11,J11,L11,N11,P11,R11,T11,V11,X11,Z11,AB11,AD11,AF11,AH11,AJ11,AL11,AN11,AP11,AR11,AT11,AV11)</f>
        <v>11</v>
      </c>
      <c r="BA11" s="8">
        <f>SUM(G11,I11,K11,M11,O11,Q11,S11,U11,W11,Y11,AA11,AC11,AE11,AG11,AI11,AK11,AM11,AO11,AQ11,AS11,AU11,AW11)</f>
        <v>70</v>
      </c>
      <c r="BB11" s="9">
        <f>AX11/AZ11</f>
        <v>75.72727272727273</v>
      </c>
    </row>
    <row r="12" spans="1:54" ht="12.75">
      <c r="A12" s="5">
        <v>9</v>
      </c>
      <c r="B12" s="5"/>
      <c r="C12" s="6">
        <v>3367</v>
      </c>
      <c r="D12" s="6" t="s">
        <v>785</v>
      </c>
      <c r="E12" s="6" t="s">
        <v>45</v>
      </c>
      <c r="F12" s="6">
        <v>84</v>
      </c>
      <c r="G12" s="6">
        <v>8</v>
      </c>
      <c r="H12" s="6">
        <v>60</v>
      </c>
      <c r="I12" s="6">
        <v>4</v>
      </c>
      <c r="J12" s="6">
        <v>69</v>
      </c>
      <c r="K12" s="6">
        <v>5</v>
      </c>
      <c r="L12" s="6">
        <v>82</v>
      </c>
      <c r="M12" s="6">
        <v>7</v>
      </c>
      <c r="N12" s="6">
        <v>78</v>
      </c>
      <c r="O12" s="6">
        <v>6</v>
      </c>
      <c r="P12" s="6">
        <v>67</v>
      </c>
      <c r="Q12" s="6">
        <v>5</v>
      </c>
      <c r="R12" s="5">
        <v>90</v>
      </c>
      <c r="S12" s="5">
        <v>9</v>
      </c>
      <c r="T12" s="5">
        <v>70</v>
      </c>
      <c r="U12" s="5">
        <v>5</v>
      </c>
      <c r="V12" s="6">
        <v>74</v>
      </c>
      <c r="W12" s="6">
        <v>6</v>
      </c>
      <c r="X12" s="6">
        <v>75</v>
      </c>
      <c r="Y12" s="6">
        <v>6</v>
      </c>
      <c r="Z12" s="6">
        <v>79</v>
      </c>
      <c r="AA12" s="6">
        <v>7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>SUM(F12,H12,J12,L12,N12,P12,R12,T12,V12,X12,Z12,AB12,AD12,AF12,AH12,AJ12,AL12,AN12,AP12,AR12,AT12,AV12)</f>
        <v>828</v>
      </c>
      <c r="AY12" s="7">
        <f>AX12/AZ12</f>
        <v>75.27272727272727</v>
      </c>
      <c r="AZ12" s="8">
        <f>COUNT(F12,H12,J12,L12,N12,P12,R12,T12,V12,X12,Z12,AB12,AD12,AF12,AH12,AJ12,AL12,AN12,AP12,AR12,AT12,AV12)</f>
        <v>11</v>
      </c>
      <c r="BA12" s="8">
        <f>SUM(G12,I12,K12,M12,O12,Q12,S12,U12,W12,Y12,AA12,AC12,AE12,AG12,AI12,AK12,AM12,AO12,AQ12,AS12,AU12,AW12)</f>
        <v>68</v>
      </c>
      <c r="BB12" s="9">
        <f>AX12/AZ12</f>
        <v>75.27272727272727</v>
      </c>
    </row>
    <row r="13" spans="1:54" ht="12.75">
      <c r="A13" s="5">
        <v>10</v>
      </c>
      <c r="B13" s="5"/>
      <c r="C13" s="6">
        <v>340</v>
      </c>
      <c r="D13" s="6" t="s">
        <v>460</v>
      </c>
      <c r="E13" s="6" t="s">
        <v>36</v>
      </c>
      <c r="F13" s="6">
        <v>66</v>
      </c>
      <c r="G13" s="6">
        <v>4</v>
      </c>
      <c r="H13" s="6">
        <v>72</v>
      </c>
      <c r="I13" s="6">
        <v>6</v>
      </c>
      <c r="J13" s="6">
        <v>82</v>
      </c>
      <c r="K13" s="6">
        <v>7</v>
      </c>
      <c r="L13" s="6">
        <v>82</v>
      </c>
      <c r="M13" s="6">
        <v>7</v>
      </c>
      <c r="N13" s="6">
        <v>73</v>
      </c>
      <c r="O13" s="6">
        <v>6</v>
      </c>
      <c r="P13" s="6">
        <v>68</v>
      </c>
      <c r="Q13" s="6">
        <v>5</v>
      </c>
      <c r="R13" s="5">
        <v>80</v>
      </c>
      <c r="S13" s="5">
        <v>7</v>
      </c>
      <c r="T13" s="5">
        <v>74</v>
      </c>
      <c r="U13" s="5">
        <v>6</v>
      </c>
      <c r="V13" s="6">
        <v>80</v>
      </c>
      <c r="W13" s="6">
        <v>7</v>
      </c>
      <c r="X13" s="6">
        <v>67</v>
      </c>
      <c r="Y13" s="6">
        <v>4</v>
      </c>
      <c r="Z13" s="6">
        <v>84</v>
      </c>
      <c r="AA13" s="6">
        <v>8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>SUM(F13,H13,J13,L13,N13,P13,R13,T13,V13,X13,Z13,AB13,AD13,AF13,AH13,AJ13,AL13,AN13,AP13,AR13,AT13,AV13)</f>
        <v>828</v>
      </c>
      <c r="AY13" s="7">
        <f>AX13/AZ13</f>
        <v>75.27272727272727</v>
      </c>
      <c r="AZ13" s="8">
        <f>COUNT(F13,H13,J13,L13,N13,P13,R13,T13,V13,X13,Z13,AB13,AD13,AF13,AH13,AJ13,AL13,AN13,AP13,AR13,AT13,AV13)</f>
        <v>11</v>
      </c>
      <c r="BA13" s="8">
        <f>SUM(G13,I13,K13,M13,O13,Q13,S13,U13,W13,Y13,AA13,AC13,AE13,AG13,AI13,AK13,AM13,AO13,AQ13,AS13,AU13,AW13)</f>
        <v>67</v>
      </c>
      <c r="BB13" s="9">
        <f>AX13/AZ13</f>
        <v>75.27272727272727</v>
      </c>
    </row>
    <row r="14" spans="1:54" ht="12.75">
      <c r="A14" s="5">
        <v>11</v>
      </c>
      <c r="B14" s="5"/>
      <c r="C14" s="6">
        <v>1563</v>
      </c>
      <c r="D14" s="6" t="s">
        <v>198</v>
      </c>
      <c r="E14" s="6" t="s">
        <v>37</v>
      </c>
      <c r="F14" s="6">
        <v>86</v>
      </c>
      <c r="G14" s="6">
        <v>8</v>
      </c>
      <c r="H14" s="6">
        <v>76</v>
      </c>
      <c r="I14" s="6">
        <v>6</v>
      </c>
      <c r="J14" s="6">
        <v>76</v>
      </c>
      <c r="K14" s="6">
        <v>6</v>
      </c>
      <c r="L14" s="6">
        <v>66</v>
      </c>
      <c r="M14" s="6">
        <v>5</v>
      </c>
      <c r="N14" s="6">
        <v>69</v>
      </c>
      <c r="O14" s="6">
        <v>5</v>
      </c>
      <c r="P14" s="6"/>
      <c r="Q14" s="6"/>
      <c r="R14" s="5">
        <v>74</v>
      </c>
      <c r="S14" s="5">
        <v>6</v>
      </c>
      <c r="T14" s="5">
        <v>79</v>
      </c>
      <c r="U14" s="5">
        <v>7</v>
      </c>
      <c r="V14" s="6">
        <v>74</v>
      </c>
      <c r="W14" s="6">
        <v>6</v>
      </c>
      <c r="X14" s="6">
        <v>86</v>
      </c>
      <c r="Y14" s="6">
        <v>8</v>
      </c>
      <c r="Z14" s="6">
        <v>64</v>
      </c>
      <c r="AA14" s="6">
        <v>4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 aca="true" t="shared" si="0" ref="AX14:AX81">SUM(F14,H14,J14,L14,N14,P14,R14,T14,V14,X14,Z14,AB14,AD14,AF14,AH14,AJ14,AL14,AN14,AP14,AR14,AT14,AV14)</f>
        <v>750</v>
      </c>
      <c r="AY14" s="7">
        <f aca="true" t="shared" si="1" ref="AY14:AY81">AX14/AZ14</f>
        <v>75</v>
      </c>
      <c r="AZ14" s="8">
        <f aca="true" t="shared" si="2" ref="AZ14:AZ81">COUNT(F14,H14,J14,L14,N14,P14,R14,T14,V14,X14,Z14,AB14,AD14,AF14,AH14,AJ14,AL14,AN14,AP14,AR14,AT14,AV14)</f>
        <v>10</v>
      </c>
      <c r="BA14" s="8">
        <f aca="true" t="shared" si="3" ref="BA14:BA81">SUM(G14,I14,K14,M14,O14,Q14,S14,U14,W14,Y14,AA14,AC14,AE14,AG14,AI14,AK14,AM14,AO14,AQ14,AS14,AU14,AW14)</f>
        <v>61</v>
      </c>
      <c r="BB14" s="9">
        <f aca="true" t="shared" si="4" ref="BB14:BB81">AX14/AZ14</f>
        <v>75</v>
      </c>
    </row>
    <row r="15" spans="1:54" ht="12.75">
      <c r="A15" s="5">
        <v>12</v>
      </c>
      <c r="B15" s="5"/>
      <c r="C15" s="6">
        <v>3875</v>
      </c>
      <c r="D15" s="6" t="s">
        <v>212</v>
      </c>
      <c r="E15" s="6" t="s">
        <v>42</v>
      </c>
      <c r="F15" s="6">
        <v>62</v>
      </c>
      <c r="G15" s="6">
        <v>3</v>
      </c>
      <c r="H15" s="6">
        <v>80</v>
      </c>
      <c r="I15" s="6">
        <v>7</v>
      </c>
      <c r="J15" s="6">
        <v>84</v>
      </c>
      <c r="K15" s="6">
        <v>8</v>
      </c>
      <c r="L15" s="6">
        <v>82</v>
      </c>
      <c r="M15" s="6">
        <v>7</v>
      </c>
      <c r="N15" s="6">
        <v>80</v>
      </c>
      <c r="O15" s="6">
        <v>7</v>
      </c>
      <c r="P15" s="6">
        <v>68</v>
      </c>
      <c r="Q15" s="6">
        <v>5</v>
      </c>
      <c r="R15" s="5">
        <v>76</v>
      </c>
      <c r="S15" s="5">
        <v>6</v>
      </c>
      <c r="T15" s="5">
        <v>78</v>
      </c>
      <c r="U15" s="5">
        <v>6</v>
      </c>
      <c r="V15" s="6">
        <v>72</v>
      </c>
      <c r="W15" s="6">
        <v>5</v>
      </c>
      <c r="X15" s="6">
        <v>67</v>
      </c>
      <c r="Y15" s="6">
        <v>5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 t="shared" si="0"/>
        <v>749</v>
      </c>
      <c r="AY15" s="7">
        <f t="shared" si="1"/>
        <v>74.9</v>
      </c>
      <c r="AZ15" s="8">
        <f t="shared" si="2"/>
        <v>10</v>
      </c>
      <c r="BA15" s="8">
        <f t="shared" si="3"/>
        <v>59</v>
      </c>
      <c r="BB15" s="9">
        <f t="shared" si="4"/>
        <v>74.9</v>
      </c>
    </row>
    <row r="16" spans="1:54" ht="12.75">
      <c r="A16" s="5">
        <v>13</v>
      </c>
      <c r="B16" s="5"/>
      <c r="C16" s="6">
        <v>2102</v>
      </c>
      <c r="D16" s="6" t="s">
        <v>200</v>
      </c>
      <c r="E16" s="6" t="s">
        <v>61</v>
      </c>
      <c r="F16" s="6">
        <v>76</v>
      </c>
      <c r="G16" s="6">
        <v>6</v>
      </c>
      <c r="H16" s="6">
        <v>73</v>
      </c>
      <c r="I16" s="6">
        <v>6</v>
      </c>
      <c r="J16" s="6">
        <v>66</v>
      </c>
      <c r="K16" s="6">
        <v>4</v>
      </c>
      <c r="L16" s="6">
        <v>80</v>
      </c>
      <c r="M16" s="6">
        <v>7</v>
      </c>
      <c r="N16" s="6">
        <v>68</v>
      </c>
      <c r="O16" s="6">
        <v>4</v>
      </c>
      <c r="P16" s="6">
        <v>72</v>
      </c>
      <c r="Q16" s="6">
        <v>5</v>
      </c>
      <c r="R16" s="5">
        <v>82</v>
      </c>
      <c r="S16" s="5">
        <v>7</v>
      </c>
      <c r="T16" s="5">
        <v>75</v>
      </c>
      <c r="U16" s="5">
        <v>7</v>
      </c>
      <c r="V16" s="6">
        <v>82</v>
      </c>
      <c r="W16" s="6">
        <v>7</v>
      </c>
      <c r="X16" s="6">
        <v>72</v>
      </c>
      <c r="Y16" s="6">
        <v>5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 t="shared" si="0"/>
        <v>746</v>
      </c>
      <c r="AY16" s="7">
        <f t="shared" si="1"/>
        <v>74.6</v>
      </c>
      <c r="AZ16" s="8">
        <f t="shared" si="2"/>
        <v>10</v>
      </c>
      <c r="BA16" s="8">
        <f t="shared" si="3"/>
        <v>58</v>
      </c>
      <c r="BB16" s="9">
        <f t="shared" si="4"/>
        <v>74.6</v>
      </c>
    </row>
    <row r="17" spans="1:54" ht="12.75">
      <c r="A17" s="5">
        <v>14</v>
      </c>
      <c r="B17" s="5"/>
      <c r="C17" s="6">
        <v>1968</v>
      </c>
      <c r="D17" s="6" t="s">
        <v>222</v>
      </c>
      <c r="E17" s="6" t="s">
        <v>64</v>
      </c>
      <c r="F17" s="6">
        <v>62</v>
      </c>
      <c r="G17" s="6">
        <v>3</v>
      </c>
      <c r="H17" s="6">
        <v>64</v>
      </c>
      <c r="I17" s="6">
        <v>4</v>
      </c>
      <c r="J17" s="6"/>
      <c r="K17" s="6"/>
      <c r="L17" s="6"/>
      <c r="M17" s="6"/>
      <c r="N17" s="6">
        <v>70</v>
      </c>
      <c r="O17" s="6">
        <v>4</v>
      </c>
      <c r="P17" s="6">
        <v>76</v>
      </c>
      <c r="Q17" s="6">
        <v>6</v>
      </c>
      <c r="R17" s="5"/>
      <c r="S17" s="5"/>
      <c r="T17" s="5">
        <v>90</v>
      </c>
      <c r="U17" s="5">
        <v>9</v>
      </c>
      <c r="V17" s="6"/>
      <c r="W17" s="6"/>
      <c r="X17" s="6">
        <v>74</v>
      </c>
      <c r="Y17" s="6">
        <v>6</v>
      </c>
      <c r="Z17" s="6">
        <v>86</v>
      </c>
      <c r="AA17" s="6">
        <v>8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 t="shared" si="0"/>
        <v>522</v>
      </c>
      <c r="AY17" s="7">
        <f t="shared" si="1"/>
        <v>74.57142857142857</v>
      </c>
      <c r="AZ17" s="8">
        <f t="shared" si="2"/>
        <v>7</v>
      </c>
      <c r="BA17" s="8">
        <f t="shared" si="3"/>
        <v>40</v>
      </c>
      <c r="BB17" s="9">
        <f t="shared" si="4"/>
        <v>74.57142857142857</v>
      </c>
    </row>
    <row r="18" spans="1:54" ht="12.75">
      <c r="A18" s="5">
        <v>15</v>
      </c>
      <c r="B18" s="5"/>
      <c r="C18" s="6">
        <v>328</v>
      </c>
      <c r="D18" s="6" t="s">
        <v>524</v>
      </c>
      <c r="E18" s="6" t="s">
        <v>40</v>
      </c>
      <c r="F18" s="6">
        <v>68</v>
      </c>
      <c r="G18" s="6">
        <v>5</v>
      </c>
      <c r="H18" s="6">
        <v>86</v>
      </c>
      <c r="I18" s="6">
        <v>8</v>
      </c>
      <c r="J18" s="6">
        <v>66</v>
      </c>
      <c r="K18" s="6">
        <v>4</v>
      </c>
      <c r="L18" s="6">
        <v>90</v>
      </c>
      <c r="M18" s="6">
        <v>9</v>
      </c>
      <c r="N18" s="6">
        <v>70</v>
      </c>
      <c r="O18" s="6">
        <v>5</v>
      </c>
      <c r="P18" s="6">
        <v>68</v>
      </c>
      <c r="Q18" s="6">
        <v>5</v>
      </c>
      <c r="R18" s="5">
        <v>67</v>
      </c>
      <c r="S18" s="5">
        <v>5</v>
      </c>
      <c r="T18" s="5">
        <v>86</v>
      </c>
      <c r="U18" s="5">
        <v>8</v>
      </c>
      <c r="V18" s="6">
        <v>62</v>
      </c>
      <c r="W18" s="6">
        <v>4</v>
      </c>
      <c r="X18" s="6">
        <v>76</v>
      </c>
      <c r="Y18" s="6">
        <v>6</v>
      </c>
      <c r="Z18" s="6">
        <v>80</v>
      </c>
      <c r="AA18" s="6">
        <v>7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 t="shared" si="0"/>
        <v>819</v>
      </c>
      <c r="AY18" s="7">
        <f t="shared" si="1"/>
        <v>74.45454545454545</v>
      </c>
      <c r="AZ18" s="8">
        <f t="shared" si="2"/>
        <v>11</v>
      </c>
      <c r="BA18" s="8">
        <f t="shared" si="3"/>
        <v>66</v>
      </c>
      <c r="BB18" s="9">
        <f t="shared" si="4"/>
        <v>74.45454545454545</v>
      </c>
    </row>
    <row r="19" spans="1:54" ht="12.75">
      <c r="A19" s="5">
        <v>16</v>
      </c>
      <c r="B19" s="5"/>
      <c r="C19" s="6">
        <v>2924</v>
      </c>
      <c r="D19" s="6" t="s">
        <v>176</v>
      </c>
      <c r="E19" s="6" t="s">
        <v>39</v>
      </c>
      <c r="F19" s="6">
        <v>82</v>
      </c>
      <c r="G19" s="6">
        <v>7</v>
      </c>
      <c r="H19" s="6"/>
      <c r="I19" s="6"/>
      <c r="J19" s="6">
        <v>68</v>
      </c>
      <c r="K19" s="6">
        <v>5</v>
      </c>
      <c r="L19" s="6">
        <v>73</v>
      </c>
      <c r="M19" s="6">
        <v>6</v>
      </c>
      <c r="N19" s="6">
        <v>72</v>
      </c>
      <c r="O19" s="6">
        <v>5</v>
      </c>
      <c r="P19" s="6"/>
      <c r="Q19" s="6"/>
      <c r="R19" s="5">
        <v>72</v>
      </c>
      <c r="S19" s="5">
        <v>5</v>
      </c>
      <c r="T19" s="5"/>
      <c r="U19" s="5"/>
      <c r="V19" s="6">
        <v>70</v>
      </c>
      <c r="W19" s="6">
        <v>5</v>
      </c>
      <c r="X19" s="6">
        <v>82</v>
      </c>
      <c r="Y19" s="6">
        <v>7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 t="shared" si="0"/>
        <v>519</v>
      </c>
      <c r="AY19" s="7">
        <f t="shared" si="1"/>
        <v>74.14285714285714</v>
      </c>
      <c r="AZ19" s="8">
        <f t="shared" si="2"/>
        <v>7</v>
      </c>
      <c r="BA19" s="8">
        <f t="shared" si="3"/>
        <v>40</v>
      </c>
      <c r="BB19" s="9">
        <f t="shared" si="4"/>
        <v>74.14285714285714</v>
      </c>
    </row>
    <row r="20" spans="1:54" ht="12.75">
      <c r="A20" s="5">
        <v>17</v>
      </c>
      <c r="B20" s="5"/>
      <c r="C20" s="6">
        <v>2454</v>
      </c>
      <c r="D20" s="6" t="s">
        <v>191</v>
      </c>
      <c r="E20" s="6" t="s">
        <v>45</v>
      </c>
      <c r="F20" s="6">
        <v>80</v>
      </c>
      <c r="G20" s="6">
        <v>7</v>
      </c>
      <c r="H20" s="6">
        <v>66</v>
      </c>
      <c r="I20" s="6">
        <v>4</v>
      </c>
      <c r="J20" s="6">
        <v>82</v>
      </c>
      <c r="K20" s="6">
        <v>7</v>
      </c>
      <c r="L20" s="6"/>
      <c r="M20" s="6"/>
      <c r="N20" s="6">
        <v>76</v>
      </c>
      <c r="O20" s="6">
        <v>6</v>
      </c>
      <c r="P20" s="6">
        <v>73</v>
      </c>
      <c r="Q20" s="6">
        <v>6</v>
      </c>
      <c r="R20" s="5">
        <v>74</v>
      </c>
      <c r="S20" s="5">
        <v>6</v>
      </c>
      <c r="T20" s="5"/>
      <c r="U20" s="5"/>
      <c r="V20" s="6">
        <v>78</v>
      </c>
      <c r="W20" s="6">
        <v>6</v>
      </c>
      <c r="X20" s="6">
        <v>71</v>
      </c>
      <c r="Y20" s="6">
        <v>5</v>
      </c>
      <c r="Z20" s="6">
        <v>65</v>
      </c>
      <c r="AA20" s="6">
        <v>5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 t="shared" si="0"/>
        <v>665</v>
      </c>
      <c r="AY20" s="7">
        <f t="shared" si="1"/>
        <v>73.88888888888889</v>
      </c>
      <c r="AZ20" s="8">
        <f t="shared" si="2"/>
        <v>9</v>
      </c>
      <c r="BA20" s="8">
        <f t="shared" si="3"/>
        <v>52</v>
      </c>
      <c r="BB20" s="9">
        <f t="shared" si="4"/>
        <v>73.88888888888889</v>
      </c>
    </row>
    <row r="21" spans="1:54" ht="12.75">
      <c r="A21" s="5">
        <v>18</v>
      </c>
      <c r="B21" s="5"/>
      <c r="C21" s="6">
        <v>2363</v>
      </c>
      <c r="D21" s="6" t="s">
        <v>183</v>
      </c>
      <c r="E21" s="6" t="s">
        <v>41</v>
      </c>
      <c r="F21" s="6">
        <v>61</v>
      </c>
      <c r="G21" s="6">
        <v>4</v>
      </c>
      <c r="H21" s="6">
        <v>56</v>
      </c>
      <c r="I21" s="6">
        <v>3</v>
      </c>
      <c r="J21" s="6">
        <v>80</v>
      </c>
      <c r="K21" s="6">
        <v>7</v>
      </c>
      <c r="L21" s="6">
        <v>80</v>
      </c>
      <c r="M21" s="6">
        <v>7</v>
      </c>
      <c r="N21" s="6">
        <v>75</v>
      </c>
      <c r="O21" s="6">
        <v>7</v>
      </c>
      <c r="P21" s="6">
        <v>82</v>
      </c>
      <c r="Q21" s="6">
        <v>7</v>
      </c>
      <c r="R21" s="5">
        <v>84</v>
      </c>
      <c r="S21" s="5">
        <v>8</v>
      </c>
      <c r="T21" s="5">
        <v>68</v>
      </c>
      <c r="U21" s="5">
        <v>5</v>
      </c>
      <c r="V21" s="6">
        <v>76</v>
      </c>
      <c r="W21" s="6">
        <v>6</v>
      </c>
      <c r="X21" s="6">
        <v>76</v>
      </c>
      <c r="Y21" s="6">
        <v>6</v>
      </c>
      <c r="Z21" s="6">
        <v>73</v>
      </c>
      <c r="AA21" s="6">
        <v>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 t="shared" si="0"/>
        <v>811</v>
      </c>
      <c r="AY21" s="7">
        <f t="shared" si="1"/>
        <v>73.72727272727273</v>
      </c>
      <c r="AZ21" s="8">
        <f t="shared" si="2"/>
        <v>11</v>
      </c>
      <c r="BA21" s="8">
        <f t="shared" si="3"/>
        <v>66</v>
      </c>
      <c r="BB21" s="9">
        <f t="shared" si="4"/>
        <v>73.72727272727273</v>
      </c>
    </row>
    <row r="22" spans="1:54" ht="12.75">
      <c r="A22" s="5">
        <v>19</v>
      </c>
      <c r="B22" s="5"/>
      <c r="C22" s="6">
        <v>1186</v>
      </c>
      <c r="D22" s="6" t="s">
        <v>468</v>
      </c>
      <c r="E22" s="6" t="s">
        <v>43</v>
      </c>
      <c r="F22" s="6">
        <v>78</v>
      </c>
      <c r="G22" s="6">
        <v>6</v>
      </c>
      <c r="H22" s="6">
        <v>80</v>
      </c>
      <c r="I22" s="6">
        <v>7</v>
      </c>
      <c r="J22" s="6">
        <v>90</v>
      </c>
      <c r="K22" s="6">
        <v>9</v>
      </c>
      <c r="L22" s="6">
        <v>78</v>
      </c>
      <c r="M22" s="6">
        <v>6</v>
      </c>
      <c r="N22" s="6">
        <v>70</v>
      </c>
      <c r="O22" s="6">
        <v>5</v>
      </c>
      <c r="P22" s="6"/>
      <c r="Q22" s="6"/>
      <c r="R22" s="5">
        <v>66</v>
      </c>
      <c r="S22" s="5">
        <v>5</v>
      </c>
      <c r="T22" s="5">
        <v>72</v>
      </c>
      <c r="U22" s="5">
        <v>6</v>
      </c>
      <c r="V22" s="6">
        <v>66</v>
      </c>
      <c r="W22" s="6">
        <v>4</v>
      </c>
      <c r="X22" s="6">
        <v>64</v>
      </c>
      <c r="Y22" s="6">
        <v>4</v>
      </c>
      <c r="Z22" s="6">
        <v>72</v>
      </c>
      <c r="AA22" s="6">
        <v>6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 t="shared" si="0"/>
        <v>736</v>
      </c>
      <c r="AY22" s="7">
        <f t="shared" si="1"/>
        <v>73.6</v>
      </c>
      <c r="AZ22" s="8">
        <f t="shared" si="2"/>
        <v>10</v>
      </c>
      <c r="BA22" s="8">
        <f t="shared" si="3"/>
        <v>58</v>
      </c>
      <c r="BB22" s="9">
        <f t="shared" si="4"/>
        <v>73.6</v>
      </c>
    </row>
    <row r="23" spans="1:54" ht="12.75">
      <c r="A23" s="5">
        <v>20</v>
      </c>
      <c r="B23" s="5"/>
      <c r="C23" s="6">
        <v>2448</v>
      </c>
      <c r="D23" s="6" t="s">
        <v>227</v>
      </c>
      <c r="E23" s="6" t="s">
        <v>44</v>
      </c>
      <c r="F23" s="6">
        <v>70</v>
      </c>
      <c r="G23" s="6">
        <v>5</v>
      </c>
      <c r="H23" s="6">
        <v>57</v>
      </c>
      <c r="I23" s="6">
        <v>3</v>
      </c>
      <c r="J23" s="6"/>
      <c r="K23" s="6"/>
      <c r="L23" s="6">
        <v>80</v>
      </c>
      <c r="M23" s="6">
        <v>7</v>
      </c>
      <c r="N23" s="6">
        <v>68</v>
      </c>
      <c r="O23" s="6">
        <v>4</v>
      </c>
      <c r="P23" s="6">
        <v>80</v>
      </c>
      <c r="Q23" s="6">
        <v>7</v>
      </c>
      <c r="R23" s="5">
        <v>82</v>
      </c>
      <c r="S23" s="5">
        <v>7</v>
      </c>
      <c r="T23" s="5">
        <v>75</v>
      </c>
      <c r="U23" s="5">
        <v>6</v>
      </c>
      <c r="V23" s="6">
        <v>70</v>
      </c>
      <c r="W23" s="6">
        <v>5</v>
      </c>
      <c r="X23" s="6">
        <v>68</v>
      </c>
      <c r="Y23" s="6">
        <v>5</v>
      </c>
      <c r="Z23" s="6">
        <v>86</v>
      </c>
      <c r="AA23" s="6">
        <v>8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 t="shared" si="0"/>
        <v>736</v>
      </c>
      <c r="AY23" s="7">
        <f t="shared" si="1"/>
        <v>73.6</v>
      </c>
      <c r="AZ23" s="8">
        <f t="shared" si="2"/>
        <v>10</v>
      </c>
      <c r="BA23" s="8">
        <f t="shared" si="3"/>
        <v>57</v>
      </c>
      <c r="BB23" s="9">
        <f t="shared" si="4"/>
        <v>73.6</v>
      </c>
    </row>
    <row r="24" spans="1:54" ht="12.75">
      <c r="A24" s="5">
        <v>21</v>
      </c>
      <c r="B24" s="5"/>
      <c r="C24" s="6">
        <v>2251</v>
      </c>
      <c r="D24" s="6" t="s">
        <v>221</v>
      </c>
      <c r="E24" s="6" t="s">
        <v>64</v>
      </c>
      <c r="F24" s="6">
        <v>74</v>
      </c>
      <c r="G24" s="6">
        <v>5</v>
      </c>
      <c r="H24" s="6">
        <v>72</v>
      </c>
      <c r="I24" s="6">
        <v>5</v>
      </c>
      <c r="J24" s="6">
        <v>82</v>
      </c>
      <c r="K24" s="6">
        <v>8</v>
      </c>
      <c r="L24" s="6">
        <v>78</v>
      </c>
      <c r="M24" s="6">
        <v>7</v>
      </c>
      <c r="N24" s="6">
        <v>66</v>
      </c>
      <c r="O24" s="6">
        <v>4</v>
      </c>
      <c r="P24" s="6"/>
      <c r="Q24" s="6"/>
      <c r="R24" s="5">
        <v>67</v>
      </c>
      <c r="S24" s="5">
        <v>4</v>
      </c>
      <c r="T24" s="5">
        <v>79</v>
      </c>
      <c r="U24" s="5">
        <v>7</v>
      </c>
      <c r="V24" s="6">
        <v>68</v>
      </c>
      <c r="W24" s="6">
        <v>5</v>
      </c>
      <c r="X24" s="6">
        <v>76</v>
      </c>
      <c r="Y24" s="6">
        <v>6</v>
      </c>
      <c r="Z24" s="6">
        <v>74</v>
      </c>
      <c r="AA24" s="6">
        <v>5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 t="shared" si="0"/>
        <v>736</v>
      </c>
      <c r="AY24" s="7">
        <f t="shared" si="1"/>
        <v>73.6</v>
      </c>
      <c r="AZ24" s="8">
        <f t="shared" si="2"/>
        <v>10</v>
      </c>
      <c r="BA24" s="8">
        <f t="shared" si="3"/>
        <v>56</v>
      </c>
      <c r="BB24" s="9">
        <f t="shared" si="4"/>
        <v>73.6</v>
      </c>
    </row>
    <row r="25" spans="1:54" ht="12.75">
      <c r="A25" s="5">
        <v>22</v>
      </c>
      <c r="B25" s="5"/>
      <c r="C25" s="6">
        <v>3585</v>
      </c>
      <c r="D25" s="6" t="s">
        <v>204</v>
      </c>
      <c r="E25" s="6" t="s">
        <v>61</v>
      </c>
      <c r="F25" s="6">
        <v>64</v>
      </c>
      <c r="G25" s="6">
        <v>4</v>
      </c>
      <c r="H25" s="6">
        <v>78</v>
      </c>
      <c r="I25" s="6">
        <v>6</v>
      </c>
      <c r="J25" s="6">
        <v>71</v>
      </c>
      <c r="K25" s="6">
        <v>5</v>
      </c>
      <c r="L25" s="6">
        <v>72</v>
      </c>
      <c r="M25" s="6">
        <v>6</v>
      </c>
      <c r="N25" s="6">
        <v>64</v>
      </c>
      <c r="O25" s="6">
        <v>3</v>
      </c>
      <c r="P25" s="6">
        <v>80</v>
      </c>
      <c r="Q25" s="6">
        <v>7</v>
      </c>
      <c r="R25" s="5">
        <v>72</v>
      </c>
      <c r="S25" s="5">
        <v>5</v>
      </c>
      <c r="T25" s="5">
        <v>82</v>
      </c>
      <c r="U25" s="5">
        <v>7</v>
      </c>
      <c r="V25" s="6">
        <v>70</v>
      </c>
      <c r="W25" s="6">
        <v>5</v>
      </c>
      <c r="X25" s="6">
        <v>82</v>
      </c>
      <c r="Y25" s="6">
        <v>7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 t="shared" si="0"/>
        <v>735</v>
      </c>
      <c r="AY25" s="7">
        <f t="shared" si="1"/>
        <v>73.5</v>
      </c>
      <c r="AZ25" s="8">
        <f t="shared" si="2"/>
        <v>10</v>
      </c>
      <c r="BA25" s="8">
        <f t="shared" si="3"/>
        <v>55</v>
      </c>
      <c r="BB25" s="9">
        <f t="shared" si="4"/>
        <v>73.5</v>
      </c>
    </row>
    <row r="26" spans="1:54" ht="12.75">
      <c r="A26" s="5">
        <v>23</v>
      </c>
      <c r="B26" s="5"/>
      <c r="C26" s="6">
        <v>346</v>
      </c>
      <c r="D26" s="6" t="s">
        <v>456</v>
      </c>
      <c r="E26" s="6" t="s">
        <v>36</v>
      </c>
      <c r="F26" s="6">
        <v>79</v>
      </c>
      <c r="G26" s="6">
        <v>7</v>
      </c>
      <c r="H26" s="6">
        <v>74</v>
      </c>
      <c r="I26" s="6">
        <v>6</v>
      </c>
      <c r="J26" s="6">
        <v>80</v>
      </c>
      <c r="K26" s="6">
        <v>7</v>
      </c>
      <c r="L26" s="6">
        <v>90</v>
      </c>
      <c r="M26" s="6">
        <v>9</v>
      </c>
      <c r="N26" s="6">
        <v>70</v>
      </c>
      <c r="O26" s="6">
        <v>6</v>
      </c>
      <c r="P26" s="6">
        <v>55</v>
      </c>
      <c r="Q26" s="6">
        <v>3</v>
      </c>
      <c r="R26" s="5">
        <v>65</v>
      </c>
      <c r="S26" s="5">
        <v>5</v>
      </c>
      <c r="T26" s="5">
        <v>82</v>
      </c>
      <c r="U26" s="5">
        <v>7</v>
      </c>
      <c r="V26" s="6">
        <v>79</v>
      </c>
      <c r="W26" s="6">
        <v>7</v>
      </c>
      <c r="X26" s="6">
        <v>66</v>
      </c>
      <c r="Y26" s="6">
        <v>4</v>
      </c>
      <c r="Z26" s="6">
        <v>67</v>
      </c>
      <c r="AA26" s="6">
        <v>6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 t="shared" si="0"/>
        <v>807</v>
      </c>
      <c r="AY26" s="7">
        <f t="shared" si="1"/>
        <v>73.36363636363636</v>
      </c>
      <c r="AZ26" s="8">
        <f t="shared" si="2"/>
        <v>11</v>
      </c>
      <c r="BA26" s="8">
        <f t="shared" si="3"/>
        <v>67</v>
      </c>
      <c r="BB26" s="9">
        <f t="shared" si="4"/>
        <v>73.36363636363636</v>
      </c>
    </row>
    <row r="27" spans="1:54" ht="12.75">
      <c r="A27" s="5">
        <v>24</v>
      </c>
      <c r="B27" s="5"/>
      <c r="C27" s="6">
        <v>1742</v>
      </c>
      <c r="D27" s="6" t="s">
        <v>467</v>
      </c>
      <c r="E27" s="6" t="s">
        <v>43</v>
      </c>
      <c r="F27" s="6">
        <v>80</v>
      </c>
      <c r="G27" s="6">
        <v>7</v>
      </c>
      <c r="H27" s="6">
        <v>68</v>
      </c>
      <c r="I27" s="6">
        <v>4</v>
      </c>
      <c r="J27" s="6">
        <v>68</v>
      </c>
      <c r="K27" s="6">
        <v>4</v>
      </c>
      <c r="L27" s="6">
        <v>68</v>
      </c>
      <c r="M27" s="6">
        <v>5</v>
      </c>
      <c r="N27" s="6">
        <v>75</v>
      </c>
      <c r="O27" s="6">
        <v>6</v>
      </c>
      <c r="P27" s="6"/>
      <c r="Q27" s="6"/>
      <c r="R27" s="5">
        <v>68</v>
      </c>
      <c r="S27" s="5">
        <v>4</v>
      </c>
      <c r="T27" s="5"/>
      <c r="U27" s="5"/>
      <c r="V27" s="6">
        <v>76</v>
      </c>
      <c r="W27" s="6">
        <v>6</v>
      </c>
      <c r="X27" s="6">
        <v>90</v>
      </c>
      <c r="Y27" s="6">
        <v>9</v>
      </c>
      <c r="Z27" s="6">
        <v>66</v>
      </c>
      <c r="AA27" s="6">
        <v>4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 t="shared" si="0"/>
        <v>659</v>
      </c>
      <c r="AY27" s="7">
        <f t="shared" si="1"/>
        <v>73.22222222222223</v>
      </c>
      <c r="AZ27" s="8">
        <f t="shared" si="2"/>
        <v>9</v>
      </c>
      <c r="BA27" s="8">
        <f t="shared" si="3"/>
        <v>49</v>
      </c>
      <c r="BB27" s="9">
        <f t="shared" si="4"/>
        <v>73.22222222222223</v>
      </c>
    </row>
    <row r="28" spans="1:54" ht="12.75">
      <c r="A28" s="5">
        <v>25</v>
      </c>
      <c r="B28" s="5"/>
      <c r="C28" s="6">
        <v>3231</v>
      </c>
      <c r="D28" s="6" t="s">
        <v>207</v>
      </c>
      <c r="E28" s="6" t="s">
        <v>61</v>
      </c>
      <c r="F28" s="6">
        <v>84</v>
      </c>
      <c r="G28" s="6">
        <v>8</v>
      </c>
      <c r="H28" s="6">
        <v>66</v>
      </c>
      <c r="I28" s="6">
        <v>4</v>
      </c>
      <c r="J28" s="6">
        <v>73</v>
      </c>
      <c r="K28" s="6">
        <v>6</v>
      </c>
      <c r="L28" s="6">
        <v>69</v>
      </c>
      <c r="M28" s="6">
        <v>5</v>
      </c>
      <c r="N28" s="6">
        <v>54</v>
      </c>
      <c r="O28" s="6">
        <v>3</v>
      </c>
      <c r="P28" s="6">
        <v>84</v>
      </c>
      <c r="Q28" s="6">
        <v>8</v>
      </c>
      <c r="R28" s="5">
        <v>74</v>
      </c>
      <c r="S28" s="5">
        <v>5</v>
      </c>
      <c r="T28" s="5">
        <v>72</v>
      </c>
      <c r="U28" s="5">
        <v>5</v>
      </c>
      <c r="V28" s="6">
        <v>82</v>
      </c>
      <c r="W28" s="6">
        <v>7</v>
      </c>
      <c r="X28" s="6">
        <v>74</v>
      </c>
      <c r="Y28" s="6">
        <v>6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 t="shared" si="0"/>
        <v>732</v>
      </c>
      <c r="AY28" s="7">
        <f t="shared" si="1"/>
        <v>73.2</v>
      </c>
      <c r="AZ28" s="8">
        <f t="shared" si="2"/>
        <v>10</v>
      </c>
      <c r="BA28" s="8">
        <f t="shared" si="3"/>
        <v>57</v>
      </c>
      <c r="BB28" s="9">
        <f t="shared" si="4"/>
        <v>73.2</v>
      </c>
    </row>
    <row r="29" spans="1:54" ht="12.75">
      <c r="A29" s="5">
        <v>26</v>
      </c>
      <c r="B29" s="5"/>
      <c r="C29" s="6">
        <v>1261</v>
      </c>
      <c r="D29" s="6" t="s">
        <v>522</v>
      </c>
      <c r="E29" s="6" t="s">
        <v>40</v>
      </c>
      <c r="F29" s="6">
        <v>77</v>
      </c>
      <c r="G29" s="6">
        <v>7</v>
      </c>
      <c r="H29" s="6">
        <v>72</v>
      </c>
      <c r="I29" s="6">
        <v>6</v>
      </c>
      <c r="J29" s="6">
        <v>80</v>
      </c>
      <c r="K29" s="6">
        <v>7</v>
      </c>
      <c r="L29" s="6">
        <v>77</v>
      </c>
      <c r="M29" s="6">
        <v>7</v>
      </c>
      <c r="N29" s="6"/>
      <c r="O29" s="6"/>
      <c r="P29" s="6"/>
      <c r="Q29" s="6"/>
      <c r="R29" s="5"/>
      <c r="S29" s="5"/>
      <c r="T29" s="5">
        <v>70</v>
      </c>
      <c r="U29" s="5">
        <v>5</v>
      </c>
      <c r="V29" s="6">
        <v>66</v>
      </c>
      <c r="W29" s="6">
        <v>5</v>
      </c>
      <c r="X29" s="6">
        <v>68</v>
      </c>
      <c r="Y29" s="6">
        <v>5</v>
      </c>
      <c r="Z29" s="6">
        <v>74</v>
      </c>
      <c r="AA29" s="6">
        <v>6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 t="shared" si="0"/>
        <v>584</v>
      </c>
      <c r="AY29" s="7">
        <f t="shared" si="1"/>
        <v>73</v>
      </c>
      <c r="AZ29" s="8">
        <f t="shared" si="2"/>
        <v>8</v>
      </c>
      <c r="BA29" s="8">
        <f t="shared" si="3"/>
        <v>48</v>
      </c>
      <c r="BB29" s="9">
        <f t="shared" si="4"/>
        <v>73</v>
      </c>
    </row>
    <row r="30" spans="1:54" ht="12.75">
      <c r="A30" s="5">
        <v>27</v>
      </c>
      <c r="B30" s="5"/>
      <c r="C30" s="6">
        <v>2851</v>
      </c>
      <c r="D30" s="6" t="s">
        <v>693</v>
      </c>
      <c r="E30" s="6" t="s">
        <v>40</v>
      </c>
      <c r="F30" s="6">
        <v>83</v>
      </c>
      <c r="G30" s="6">
        <v>8</v>
      </c>
      <c r="H30" s="6"/>
      <c r="I30" s="6"/>
      <c r="J30" s="6">
        <v>68</v>
      </c>
      <c r="K30" s="6">
        <v>5</v>
      </c>
      <c r="L30" s="6">
        <v>58</v>
      </c>
      <c r="M30" s="6">
        <v>4</v>
      </c>
      <c r="N30" s="6">
        <v>70</v>
      </c>
      <c r="O30" s="6">
        <v>6</v>
      </c>
      <c r="P30" s="6">
        <v>67</v>
      </c>
      <c r="Q30" s="6">
        <v>5</v>
      </c>
      <c r="R30" s="5">
        <v>86</v>
      </c>
      <c r="S30" s="5">
        <v>8</v>
      </c>
      <c r="T30" s="5">
        <v>82</v>
      </c>
      <c r="U30" s="5">
        <v>7</v>
      </c>
      <c r="V30" s="6">
        <v>76</v>
      </c>
      <c r="W30" s="6">
        <v>7</v>
      </c>
      <c r="X30" s="6">
        <v>65</v>
      </c>
      <c r="Y30" s="6">
        <v>4</v>
      </c>
      <c r="Z30" s="6">
        <v>74</v>
      </c>
      <c r="AA30" s="6">
        <v>6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 t="shared" si="0"/>
        <v>729</v>
      </c>
      <c r="AY30" s="7">
        <f t="shared" si="1"/>
        <v>72.9</v>
      </c>
      <c r="AZ30" s="8">
        <f t="shared" si="2"/>
        <v>10</v>
      </c>
      <c r="BA30" s="8">
        <f t="shared" si="3"/>
        <v>60</v>
      </c>
      <c r="BB30" s="9">
        <f t="shared" si="4"/>
        <v>72.9</v>
      </c>
    </row>
    <row r="31" spans="1:54" ht="12.75">
      <c r="A31" s="5">
        <v>28</v>
      </c>
      <c r="B31" s="5"/>
      <c r="C31" s="6">
        <v>3619</v>
      </c>
      <c r="D31" s="6" t="s">
        <v>177</v>
      </c>
      <c r="E31" s="6" t="s">
        <v>39</v>
      </c>
      <c r="F31" s="6">
        <v>74</v>
      </c>
      <c r="G31" s="6">
        <v>6</v>
      </c>
      <c r="H31" s="6">
        <v>82</v>
      </c>
      <c r="I31" s="6">
        <v>8</v>
      </c>
      <c r="J31" s="6">
        <v>70</v>
      </c>
      <c r="K31" s="6">
        <v>5</v>
      </c>
      <c r="L31" s="6">
        <v>56</v>
      </c>
      <c r="M31" s="6">
        <v>3</v>
      </c>
      <c r="N31" s="6">
        <v>76</v>
      </c>
      <c r="O31" s="6">
        <v>6</v>
      </c>
      <c r="P31" s="6">
        <v>72</v>
      </c>
      <c r="Q31" s="6">
        <v>5</v>
      </c>
      <c r="R31" s="5">
        <v>73</v>
      </c>
      <c r="S31" s="5">
        <v>6</v>
      </c>
      <c r="T31" s="5">
        <v>76</v>
      </c>
      <c r="U31" s="5">
        <v>6</v>
      </c>
      <c r="V31" s="6">
        <v>66</v>
      </c>
      <c r="W31" s="6">
        <v>5</v>
      </c>
      <c r="X31" s="6">
        <v>84</v>
      </c>
      <c r="Y31" s="6">
        <v>8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 t="shared" si="0"/>
        <v>729</v>
      </c>
      <c r="AY31" s="7">
        <f t="shared" si="1"/>
        <v>72.9</v>
      </c>
      <c r="AZ31" s="8">
        <f t="shared" si="2"/>
        <v>10</v>
      </c>
      <c r="BA31" s="8">
        <f t="shared" si="3"/>
        <v>58</v>
      </c>
      <c r="BB31" s="9">
        <f t="shared" si="4"/>
        <v>72.9</v>
      </c>
    </row>
    <row r="32" spans="1:54" ht="12.75">
      <c r="A32" s="5">
        <v>29</v>
      </c>
      <c r="B32" s="5"/>
      <c r="C32" s="6">
        <v>3150</v>
      </c>
      <c r="D32" s="6" t="s">
        <v>215</v>
      </c>
      <c r="E32" s="6" t="s">
        <v>42</v>
      </c>
      <c r="F32" s="6">
        <v>74</v>
      </c>
      <c r="G32" s="6">
        <v>6</v>
      </c>
      <c r="H32" s="6"/>
      <c r="I32" s="6"/>
      <c r="J32" s="6"/>
      <c r="K32" s="6"/>
      <c r="L32" s="6"/>
      <c r="M32" s="6"/>
      <c r="N32" s="6">
        <v>76</v>
      </c>
      <c r="O32" s="6">
        <v>6</v>
      </c>
      <c r="P32" s="6"/>
      <c r="Q32" s="6"/>
      <c r="R32" s="5">
        <v>68</v>
      </c>
      <c r="S32" s="5">
        <v>4</v>
      </c>
      <c r="T32" s="5"/>
      <c r="U32" s="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 t="shared" si="0"/>
        <v>218</v>
      </c>
      <c r="AY32" s="7">
        <f t="shared" si="1"/>
        <v>72.66666666666667</v>
      </c>
      <c r="AZ32" s="8">
        <f t="shared" si="2"/>
        <v>3</v>
      </c>
      <c r="BA32" s="8">
        <f t="shared" si="3"/>
        <v>16</v>
      </c>
      <c r="BB32" s="9">
        <f t="shared" si="4"/>
        <v>72.66666666666667</v>
      </c>
    </row>
    <row r="33" spans="1:54" ht="12.75">
      <c r="A33" s="5">
        <v>30</v>
      </c>
      <c r="B33" s="5"/>
      <c r="C33" s="6">
        <v>355</v>
      </c>
      <c r="D33" s="6" t="s">
        <v>458</v>
      </c>
      <c r="E33" s="6" t="s">
        <v>36</v>
      </c>
      <c r="F33" s="6">
        <v>80</v>
      </c>
      <c r="G33" s="6">
        <v>7</v>
      </c>
      <c r="H33" s="6">
        <v>72</v>
      </c>
      <c r="I33" s="6">
        <v>6</v>
      </c>
      <c r="J33" s="6">
        <v>84</v>
      </c>
      <c r="K33" s="6">
        <v>8</v>
      </c>
      <c r="L33" s="6">
        <v>64</v>
      </c>
      <c r="M33" s="6">
        <v>4</v>
      </c>
      <c r="N33" s="6">
        <v>84</v>
      </c>
      <c r="O33" s="6">
        <v>8</v>
      </c>
      <c r="P33" s="6">
        <v>71</v>
      </c>
      <c r="Q33" s="6">
        <v>6</v>
      </c>
      <c r="R33" s="5">
        <v>74</v>
      </c>
      <c r="S33" s="5">
        <v>6</v>
      </c>
      <c r="T33" s="5">
        <v>82</v>
      </c>
      <c r="U33" s="5">
        <v>7</v>
      </c>
      <c r="V33" s="6">
        <v>48</v>
      </c>
      <c r="W33" s="6">
        <v>2</v>
      </c>
      <c r="X33" s="6"/>
      <c r="Y33" s="6"/>
      <c r="Z33" s="6">
        <v>66</v>
      </c>
      <c r="AA33" s="6">
        <v>4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 t="shared" si="0"/>
        <v>725</v>
      </c>
      <c r="AY33" s="7">
        <f t="shared" si="1"/>
        <v>72.5</v>
      </c>
      <c r="AZ33" s="8">
        <f t="shared" si="2"/>
        <v>10</v>
      </c>
      <c r="BA33" s="8">
        <f t="shared" si="3"/>
        <v>58</v>
      </c>
      <c r="BB33" s="9">
        <f t="shared" si="4"/>
        <v>72.5</v>
      </c>
    </row>
    <row r="34" spans="1:54" ht="12.75">
      <c r="A34" s="5">
        <v>31</v>
      </c>
      <c r="B34" s="5"/>
      <c r="C34" s="6">
        <v>2336</v>
      </c>
      <c r="D34" s="6" t="s">
        <v>459</v>
      </c>
      <c r="E34" s="6" t="s">
        <v>36</v>
      </c>
      <c r="F34" s="6">
        <v>70</v>
      </c>
      <c r="G34" s="6">
        <v>5</v>
      </c>
      <c r="H34" s="6">
        <v>72</v>
      </c>
      <c r="I34" s="6">
        <v>6</v>
      </c>
      <c r="J34" s="6">
        <v>72</v>
      </c>
      <c r="K34" s="6">
        <v>5</v>
      </c>
      <c r="L34" s="6">
        <v>59</v>
      </c>
      <c r="M34" s="6">
        <v>3</v>
      </c>
      <c r="N34" s="6">
        <v>71</v>
      </c>
      <c r="O34" s="6">
        <v>6</v>
      </c>
      <c r="P34" s="6">
        <v>70</v>
      </c>
      <c r="Q34" s="6">
        <v>5</v>
      </c>
      <c r="R34" s="5">
        <v>74</v>
      </c>
      <c r="S34" s="5">
        <v>6</v>
      </c>
      <c r="T34" s="5">
        <v>74</v>
      </c>
      <c r="U34" s="5">
        <v>6</v>
      </c>
      <c r="V34" s="6">
        <v>76</v>
      </c>
      <c r="W34" s="6">
        <v>6</v>
      </c>
      <c r="X34" s="6">
        <v>80</v>
      </c>
      <c r="Y34" s="6">
        <v>7</v>
      </c>
      <c r="Z34" s="6">
        <v>79</v>
      </c>
      <c r="AA34" s="6">
        <v>7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 t="shared" si="0"/>
        <v>797</v>
      </c>
      <c r="AY34" s="7">
        <f t="shared" si="1"/>
        <v>72.45454545454545</v>
      </c>
      <c r="AZ34" s="8">
        <f t="shared" si="2"/>
        <v>11</v>
      </c>
      <c r="BA34" s="8">
        <f t="shared" si="3"/>
        <v>62</v>
      </c>
      <c r="BB34" s="9">
        <f t="shared" si="4"/>
        <v>72.45454545454545</v>
      </c>
    </row>
    <row r="35" spans="1:54" ht="12.75">
      <c r="A35" s="5">
        <v>32</v>
      </c>
      <c r="B35" s="5"/>
      <c r="C35" s="6">
        <v>2359</v>
      </c>
      <c r="D35" s="6" t="s">
        <v>593</v>
      </c>
      <c r="E35" s="6" t="s">
        <v>44</v>
      </c>
      <c r="F35" s="6"/>
      <c r="G35" s="6"/>
      <c r="H35" s="6">
        <v>53</v>
      </c>
      <c r="I35" s="6">
        <v>3</v>
      </c>
      <c r="J35" s="6">
        <v>51</v>
      </c>
      <c r="K35" s="6">
        <v>1</v>
      </c>
      <c r="L35" s="6"/>
      <c r="M35" s="6"/>
      <c r="N35" s="6">
        <v>77</v>
      </c>
      <c r="O35" s="6">
        <v>7</v>
      </c>
      <c r="P35" s="6">
        <v>86</v>
      </c>
      <c r="Q35" s="6">
        <v>8</v>
      </c>
      <c r="R35" s="5">
        <v>78</v>
      </c>
      <c r="S35" s="5">
        <v>6</v>
      </c>
      <c r="T35" s="5">
        <v>72</v>
      </c>
      <c r="U35" s="5">
        <v>5</v>
      </c>
      <c r="V35" s="6">
        <v>77</v>
      </c>
      <c r="W35" s="6">
        <v>7</v>
      </c>
      <c r="X35" s="6">
        <v>82</v>
      </c>
      <c r="Y35" s="6">
        <v>7</v>
      </c>
      <c r="Z35" s="6">
        <v>76</v>
      </c>
      <c r="AA35" s="6">
        <v>6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 t="shared" si="0"/>
        <v>652</v>
      </c>
      <c r="AY35" s="7">
        <f t="shared" si="1"/>
        <v>72.44444444444444</v>
      </c>
      <c r="AZ35" s="8">
        <f t="shared" si="2"/>
        <v>9</v>
      </c>
      <c r="BA35" s="8">
        <f t="shared" si="3"/>
        <v>50</v>
      </c>
      <c r="BB35" s="9">
        <f t="shared" si="4"/>
        <v>72.44444444444444</v>
      </c>
    </row>
    <row r="36" spans="1:54" ht="12.75">
      <c r="A36" s="5">
        <v>33</v>
      </c>
      <c r="B36" s="5"/>
      <c r="C36" s="6">
        <v>4805</v>
      </c>
      <c r="D36" s="6" t="s">
        <v>784</v>
      </c>
      <c r="E36" s="6" t="s">
        <v>44</v>
      </c>
      <c r="F36" s="6">
        <v>58</v>
      </c>
      <c r="G36" s="6">
        <v>3</v>
      </c>
      <c r="H36" s="6"/>
      <c r="I36" s="6"/>
      <c r="J36" s="6">
        <v>69</v>
      </c>
      <c r="K36" s="6">
        <v>5</v>
      </c>
      <c r="L36" s="6"/>
      <c r="M36" s="6"/>
      <c r="N36" s="6"/>
      <c r="O36" s="6"/>
      <c r="P36" s="6"/>
      <c r="Q36" s="6"/>
      <c r="R36" s="5">
        <v>72</v>
      </c>
      <c r="S36" s="5">
        <v>5</v>
      </c>
      <c r="T36" s="5">
        <v>74</v>
      </c>
      <c r="U36" s="5">
        <v>6</v>
      </c>
      <c r="V36" s="6">
        <v>78</v>
      </c>
      <c r="W36" s="6">
        <v>6</v>
      </c>
      <c r="X36" s="6">
        <v>78</v>
      </c>
      <c r="Y36" s="6">
        <v>6</v>
      </c>
      <c r="Z36" s="6">
        <v>78</v>
      </c>
      <c r="AA36" s="6">
        <v>6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 t="shared" si="0"/>
        <v>507</v>
      </c>
      <c r="AY36" s="7">
        <f t="shared" si="1"/>
        <v>72.42857142857143</v>
      </c>
      <c r="AZ36" s="8">
        <f t="shared" si="2"/>
        <v>7</v>
      </c>
      <c r="BA36" s="8">
        <f t="shared" si="3"/>
        <v>37</v>
      </c>
      <c r="BB36" s="9">
        <f t="shared" si="4"/>
        <v>72.42857142857143</v>
      </c>
    </row>
    <row r="37" spans="1:54" ht="12.75">
      <c r="A37" s="5">
        <v>34</v>
      </c>
      <c r="B37" s="5"/>
      <c r="C37" s="6">
        <v>3278</v>
      </c>
      <c r="D37" s="6" t="s">
        <v>461</v>
      </c>
      <c r="E37" s="6" t="s">
        <v>43</v>
      </c>
      <c r="F37" s="6">
        <v>77</v>
      </c>
      <c r="G37" s="6">
        <v>7</v>
      </c>
      <c r="H37" s="6">
        <v>70</v>
      </c>
      <c r="I37" s="6">
        <v>5</v>
      </c>
      <c r="J37" s="6">
        <v>74</v>
      </c>
      <c r="K37" s="6">
        <v>6</v>
      </c>
      <c r="L37" s="6">
        <v>75</v>
      </c>
      <c r="M37" s="6">
        <v>7</v>
      </c>
      <c r="N37" s="6"/>
      <c r="O37" s="6"/>
      <c r="P37" s="6"/>
      <c r="Q37" s="6"/>
      <c r="R37" s="5">
        <v>82</v>
      </c>
      <c r="S37" s="5">
        <v>7</v>
      </c>
      <c r="T37" s="5">
        <v>62</v>
      </c>
      <c r="U37" s="5">
        <v>4</v>
      </c>
      <c r="V37" s="6">
        <v>65</v>
      </c>
      <c r="W37" s="6">
        <v>4</v>
      </c>
      <c r="X37" s="6">
        <v>64</v>
      </c>
      <c r="Y37" s="6">
        <v>4</v>
      </c>
      <c r="Z37" s="6">
        <v>80</v>
      </c>
      <c r="AA37" s="6">
        <v>7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 t="shared" si="0"/>
        <v>649</v>
      </c>
      <c r="AY37" s="7">
        <f t="shared" si="1"/>
        <v>72.11111111111111</v>
      </c>
      <c r="AZ37" s="8">
        <f t="shared" si="2"/>
        <v>9</v>
      </c>
      <c r="BA37" s="8">
        <f t="shared" si="3"/>
        <v>51</v>
      </c>
      <c r="BB37" s="9">
        <f t="shared" si="4"/>
        <v>72.11111111111111</v>
      </c>
    </row>
    <row r="38" spans="1:54" ht="12.75">
      <c r="A38" s="5">
        <v>35</v>
      </c>
      <c r="B38" s="5"/>
      <c r="C38" s="6">
        <v>5326</v>
      </c>
      <c r="D38" s="6" t="s">
        <v>760</v>
      </c>
      <c r="E38" s="6" t="s">
        <v>43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  <c r="S38" s="5"/>
      <c r="T38" s="5">
        <v>72</v>
      </c>
      <c r="U38" s="5">
        <v>6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>SUM(F38,H38,J38,L38,N38,P38,R38,T38,V38,X38,Z38,AB38,AD38,AF38,AH38,AJ38,AL38,AN38,AP38,AR38,AT38,AV38)</f>
        <v>72</v>
      </c>
      <c r="AY38" s="7">
        <f>AX38/AZ38</f>
        <v>72</v>
      </c>
      <c r="AZ38" s="8">
        <f>COUNT(F38,H38,J38,L38,N38,P38,R38,T38,V38,X38,Z38,AB38,AD38,AF38,AH38,AJ38,AL38,AN38,AP38,AR38,AT38,AV38)</f>
        <v>1</v>
      </c>
      <c r="BA38" s="8">
        <f>SUM(G38,I38,K38,M38,O38,Q38,S38,U38,W38,Y38,AA38,AC38,AE38,AG38,AI38,AK38,AM38,AO38,AQ38,AS38,AU38,AW38)</f>
        <v>6</v>
      </c>
      <c r="BB38" s="9">
        <f>AX38/AZ38</f>
        <v>72</v>
      </c>
    </row>
    <row r="39" spans="1:54" ht="12.75">
      <c r="A39" s="5">
        <v>36</v>
      </c>
      <c r="B39" s="5" t="s">
        <v>782</v>
      </c>
      <c r="C39" s="6">
        <v>3583</v>
      </c>
      <c r="D39" s="6" t="s">
        <v>643</v>
      </c>
      <c r="E39" s="6" t="s">
        <v>44</v>
      </c>
      <c r="F39" s="6"/>
      <c r="G39" s="6"/>
      <c r="H39" s="6"/>
      <c r="I39" s="6"/>
      <c r="J39" s="6">
        <v>72</v>
      </c>
      <c r="K39" s="6">
        <v>6</v>
      </c>
      <c r="L39" s="6"/>
      <c r="M39" s="6"/>
      <c r="N39" s="6"/>
      <c r="O39" s="6"/>
      <c r="P39" s="6"/>
      <c r="Q39" s="6"/>
      <c r="R39" s="5"/>
      <c r="S39" s="5"/>
      <c r="T39" s="5"/>
      <c r="U39" s="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 t="shared" si="0"/>
        <v>72</v>
      </c>
      <c r="AY39" s="7">
        <f t="shared" si="1"/>
        <v>72</v>
      </c>
      <c r="AZ39" s="8">
        <f t="shared" si="2"/>
        <v>1</v>
      </c>
      <c r="BA39" s="8">
        <f t="shared" si="3"/>
        <v>6</v>
      </c>
      <c r="BB39" s="9">
        <f t="shared" si="4"/>
        <v>72</v>
      </c>
    </row>
    <row r="40" spans="1:54" ht="12.75">
      <c r="A40" s="5">
        <v>37</v>
      </c>
      <c r="B40" s="5"/>
      <c r="C40" s="6">
        <v>4845</v>
      </c>
      <c r="D40" s="6" t="s">
        <v>781</v>
      </c>
      <c r="E40" s="6" t="s">
        <v>36</v>
      </c>
      <c r="F40" s="6">
        <v>69</v>
      </c>
      <c r="G40" s="6">
        <v>5</v>
      </c>
      <c r="H40" s="6">
        <v>67</v>
      </c>
      <c r="I40" s="6">
        <v>5</v>
      </c>
      <c r="J40" s="6">
        <v>76</v>
      </c>
      <c r="K40" s="6">
        <v>6</v>
      </c>
      <c r="L40" s="6">
        <v>78</v>
      </c>
      <c r="M40" s="6">
        <v>7</v>
      </c>
      <c r="N40" s="6">
        <v>72</v>
      </c>
      <c r="O40" s="6">
        <v>6</v>
      </c>
      <c r="P40" s="6">
        <v>77</v>
      </c>
      <c r="Q40" s="6">
        <v>7</v>
      </c>
      <c r="R40" s="5">
        <v>70</v>
      </c>
      <c r="S40" s="5">
        <v>5</v>
      </c>
      <c r="T40" s="5">
        <v>69</v>
      </c>
      <c r="U40" s="5">
        <v>5</v>
      </c>
      <c r="V40" s="6">
        <v>69</v>
      </c>
      <c r="W40" s="6">
        <v>5</v>
      </c>
      <c r="X40" s="6">
        <v>68</v>
      </c>
      <c r="Y40" s="6">
        <v>5</v>
      </c>
      <c r="Z40" s="6">
        <v>76</v>
      </c>
      <c r="AA40" s="6">
        <v>6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 t="shared" si="0"/>
        <v>791</v>
      </c>
      <c r="AY40" s="7">
        <f t="shared" si="1"/>
        <v>71.9090909090909</v>
      </c>
      <c r="AZ40" s="8">
        <f t="shared" si="2"/>
        <v>11</v>
      </c>
      <c r="BA40" s="8">
        <f t="shared" si="3"/>
        <v>62</v>
      </c>
      <c r="BB40" s="9">
        <f t="shared" si="4"/>
        <v>71.9090909090909</v>
      </c>
    </row>
    <row r="41" spans="1:54" ht="12.75">
      <c r="A41" s="5">
        <v>38</v>
      </c>
      <c r="B41" s="5"/>
      <c r="C41" s="6">
        <v>1516</v>
      </c>
      <c r="D41" s="6" t="s">
        <v>225</v>
      </c>
      <c r="E41" s="6" t="s">
        <v>44</v>
      </c>
      <c r="F41" s="6">
        <v>68</v>
      </c>
      <c r="G41" s="6">
        <v>5</v>
      </c>
      <c r="H41" s="6">
        <v>72</v>
      </c>
      <c r="I41" s="6">
        <v>5</v>
      </c>
      <c r="J41" s="6">
        <v>68</v>
      </c>
      <c r="K41" s="6">
        <v>4</v>
      </c>
      <c r="L41" s="6">
        <v>70</v>
      </c>
      <c r="M41" s="6">
        <v>5</v>
      </c>
      <c r="N41" s="6">
        <v>82</v>
      </c>
      <c r="O41" s="6">
        <v>7</v>
      </c>
      <c r="P41" s="6">
        <v>71</v>
      </c>
      <c r="Q41" s="6">
        <v>6</v>
      </c>
      <c r="R41" s="5">
        <v>74</v>
      </c>
      <c r="S41" s="5">
        <v>6</v>
      </c>
      <c r="T41" s="5"/>
      <c r="U41" s="5"/>
      <c r="V41" s="6">
        <v>74</v>
      </c>
      <c r="W41" s="6">
        <v>6</v>
      </c>
      <c r="X41" s="6"/>
      <c r="Y41" s="6"/>
      <c r="Z41" s="6">
        <v>68</v>
      </c>
      <c r="AA41" s="6">
        <v>4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 t="shared" si="0"/>
        <v>647</v>
      </c>
      <c r="AY41" s="7">
        <f t="shared" si="1"/>
        <v>71.88888888888889</v>
      </c>
      <c r="AZ41" s="8">
        <f t="shared" si="2"/>
        <v>9</v>
      </c>
      <c r="BA41" s="8">
        <f t="shared" si="3"/>
        <v>48</v>
      </c>
      <c r="BB41" s="9">
        <f t="shared" si="4"/>
        <v>71.88888888888889</v>
      </c>
    </row>
    <row r="42" spans="1:54" ht="12.75">
      <c r="A42" s="5">
        <v>39</v>
      </c>
      <c r="B42" s="5"/>
      <c r="C42" s="6">
        <v>1972</v>
      </c>
      <c r="D42" s="6" t="s">
        <v>512</v>
      </c>
      <c r="E42" s="6" t="s">
        <v>35</v>
      </c>
      <c r="F42" s="6">
        <v>67</v>
      </c>
      <c r="G42" s="6">
        <v>5</v>
      </c>
      <c r="H42" s="6">
        <v>72</v>
      </c>
      <c r="I42" s="6">
        <v>5</v>
      </c>
      <c r="J42" s="6">
        <v>72</v>
      </c>
      <c r="K42" s="6">
        <v>5</v>
      </c>
      <c r="L42" s="6">
        <v>74</v>
      </c>
      <c r="M42" s="6">
        <v>5</v>
      </c>
      <c r="N42" s="6">
        <v>77</v>
      </c>
      <c r="O42" s="6">
        <v>7</v>
      </c>
      <c r="P42" s="6">
        <v>55</v>
      </c>
      <c r="Q42" s="6">
        <v>3</v>
      </c>
      <c r="R42" s="5">
        <v>59</v>
      </c>
      <c r="S42" s="5">
        <v>3</v>
      </c>
      <c r="T42" s="5">
        <v>80</v>
      </c>
      <c r="U42" s="5">
        <v>7</v>
      </c>
      <c r="V42" s="6">
        <v>74</v>
      </c>
      <c r="W42" s="6">
        <v>6</v>
      </c>
      <c r="X42" s="6">
        <v>86</v>
      </c>
      <c r="Y42" s="6">
        <v>8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 aca="true" t="shared" si="5" ref="AX42:AX54">SUM(F42,H42,J42,L42,N42,P42,R42,T42,V42,X42,Z42,AB42,AD42,AF42,AH42,AJ42,AL42,AN42,AP42,AR42,AT42,AV42)</f>
        <v>716</v>
      </c>
      <c r="AY42" s="7">
        <f aca="true" t="shared" si="6" ref="AY42:AY54">AX42/AZ42</f>
        <v>71.6</v>
      </c>
      <c r="AZ42" s="8">
        <f aca="true" t="shared" si="7" ref="AZ42:AZ54">COUNT(F42,H42,J42,L42,N42,P42,R42,T42,V42,X42,Z42,AB42,AD42,AF42,AH42,AJ42,AL42,AN42,AP42,AR42,AT42,AV42)</f>
        <v>10</v>
      </c>
      <c r="BA42" s="8">
        <f aca="true" t="shared" si="8" ref="BA42:BA54">SUM(G42,I42,K42,M42,O42,Q42,S42,U42,W42,Y42,AA42,AC42,AE42,AG42,AI42,AK42,AM42,AO42,AQ42,AS42,AU42,AW42)</f>
        <v>54</v>
      </c>
      <c r="BB42" s="9">
        <f aca="true" t="shared" si="9" ref="BB42:BB54">AX42/AZ42</f>
        <v>71.6</v>
      </c>
    </row>
    <row r="43" spans="1:54" ht="12.75">
      <c r="A43" s="5">
        <v>40</v>
      </c>
      <c r="B43" s="5"/>
      <c r="C43" s="6">
        <v>1715</v>
      </c>
      <c r="D43" s="6" t="s">
        <v>644</v>
      </c>
      <c r="E43" s="6" t="s">
        <v>64</v>
      </c>
      <c r="F43" s="6"/>
      <c r="G43" s="6"/>
      <c r="H43" s="6"/>
      <c r="I43" s="6"/>
      <c r="J43" s="6">
        <v>63</v>
      </c>
      <c r="K43" s="6">
        <v>5</v>
      </c>
      <c r="L43" s="6"/>
      <c r="M43" s="6"/>
      <c r="N43" s="6"/>
      <c r="O43" s="6"/>
      <c r="P43" s="6"/>
      <c r="Q43" s="6"/>
      <c r="R43" s="5">
        <v>80</v>
      </c>
      <c r="S43" s="5">
        <v>7</v>
      </c>
      <c r="T43" s="5"/>
      <c r="U43" s="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 t="shared" si="5"/>
        <v>143</v>
      </c>
      <c r="AY43" s="7">
        <f t="shared" si="6"/>
        <v>71.5</v>
      </c>
      <c r="AZ43" s="8">
        <f t="shared" si="7"/>
        <v>2</v>
      </c>
      <c r="BA43" s="8">
        <f t="shared" si="8"/>
        <v>12</v>
      </c>
      <c r="BB43" s="9">
        <f t="shared" si="9"/>
        <v>71.5</v>
      </c>
    </row>
    <row r="44" spans="1:54" ht="12.75">
      <c r="A44" s="5">
        <v>41</v>
      </c>
      <c r="B44" s="5"/>
      <c r="C44" s="6">
        <v>2697</v>
      </c>
      <c r="D44" s="6" t="s">
        <v>641</v>
      </c>
      <c r="E44" s="6" t="s">
        <v>39</v>
      </c>
      <c r="F44" s="6"/>
      <c r="G44" s="6"/>
      <c r="H44" s="6"/>
      <c r="I44" s="6"/>
      <c r="J44" s="6">
        <v>78</v>
      </c>
      <c r="K44" s="6">
        <v>7</v>
      </c>
      <c r="L44" s="6">
        <v>72</v>
      </c>
      <c r="M44" s="6">
        <v>6</v>
      </c>
      <c r="N44" s="6">
        <v>68</v>
      </c>
      <c r="O44" s="6">
        <v>5</v>
      </c>
      <c r="P44" s="6">
        <v>76</v>
      </c>
      <c r="Q44" s="6">
        <v>6</v>
      </c>
      <c r="R44" s="5">
        <v>73</v>
      </c>
      <c r="S44" s="5">
        <v>6</v>
      </c>
      <c r="T44" s="5">
        <v>75</v>
      </c>
      <c r="U44" s="5">
        <v>6</v>
      </c>
      <c r="V44" s="6">
        <v>58</v>
      </c>
      <c r="W44" s="6">
        <v>3</v>
      </c>
      <c r="X44" s="6">
        <v>70</v>
      </c>
      <c r="Y44" s="6">
        <v>5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 t="shared" si="5"/>
        <v>570</v>
      </c>
      <c r="AY44" s="7">
        <f t="shared" si="6"/>
        <v>71.25</v>
      </c>
      <c r="AZ44" s="8">
        <f t="shared" si="7"/>
        <v>8</v>
      </c>
      <c r="BA44" s="8">
        <f t="shared" si="8"/>
        <v>44</v>
      </c>
      <c r="BB44" s="9">
        <f t="shared" si="9"/>
        <v>71.25</v>
      </c>
    </row>
    <row r="45" spans="1:54" ht="12.75">
      <c r="A45" s="5">
        <v>42</v>
      </c>
      <c r="B45" s="5"/>
      <c r="C45" s="6">
        <v>1970</v>
      </c>
      <c r="D45" s="6" t="s">
        <v>226</v>
      </c>
      <c r="E45" s="6" t="s">
        <v>44</v>
      </c>
      <c r="F45" s="6">
        <v>64</v>
      </c>
      <c r="G45" s="6">
        <v>5</v>
      </c>
      <c r="H45" s="6"/>
      <c r="I45" s="6"/>
      <c r="J45" s="6">
        <v>74</v>
      </c>
      <c r="K45" s="6">
        <v>6</v>
      </c>
      <c r="L45" s="6">
        <v>80</v>
      </c>
      <c r="M45" s="6">
        <v>7</v>
      </c>
      <c r="N45" s="6">
        <v>57</v>
      </c>
      <c r="O45" s="6">
        <v>3</v>
      </c>
      <c r="P45" s="6">
        <v>77</v>
      </c>
      <c r="Q45" s="6">
        <v>7</v>
      </c>
      <c r="R45" s="5">
        <v>70</v>
      </c>
      <c r="S45" s="5">
        <v>6</v>
      </c>
      <c r="T45" s="5"/>
      <c r="U45" s="5"/>
      <c r="V45" s="6">
        <v>78</v>
      </c>
      <c r="W45" s="6">
        <v>6</v>
      </c>
      <c r="X45" s="6">
        <v>76</v>
      </c>
      <c r="Y45" s="6">
        <v>6</v>
      </c>
      <c r="Z45" s="6">
        <v>65</v>
      </c>
      <c r="AA45" s="6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 t="shared" si="5"/>
        <v>641</v>
      </c>
      <c r="AY45" s="7">
        <f t="shared" si="6"/>
        <v>71.22222222222223</v>
      </c>
      <c r="AZ45" s="8">
        <f t="shared" si="7"/>
        <v>9</v>
      </c>
      <c r="BA45" s="8">
        <f t="shared" si="8"/>
        <v>51</v>
      </c>
      <c r="BB45" s="9">
        <f t="shared" si="9"/>
        <v>71.22222222222223</v>
      </c>
    </row>
    <row r="46" spans="1:54" ht="12.75">
      <c r="A46" s="5">
        <v>43</v>
      </c>
      <c r="B46" s="5"/>
      <c r="C46" s="6">
        <v>3559</v>
      </c>
      <c r="D46" s="6" t="s">
        <v>214</v>
      </c>
      <c r="E46" s="6" t="s">
        <v>42</v>
      </c>
      <c r="F46" s="6">
        <v>86</v>
      </c>
      <c r="G46" s="6">
        <v>8</v>
      </c>
      <c r="H46" s="6">
        <v>67</v>
      </c>
      <c r="I46" s="6">
        <v>5</v>
      </c>
      <c r="J46" s="6">
        <v>64</v>
      </c>
      <c r="K46" s="6">
        <v>4</v>
      </c>
      <c r="L46" s="6">
        <v>72</v>
      </c>
      <c r="M46" s="6">
        <v>6</v>
      </c>
      <c r="N46" s="6">
        <v>64</v>
      </c>
      <c r="O46" s="6">
        <v>4</v>
      </c>
      <c r="P46" s="6"/>
      <c r="Q46" s="6"/>
      <c r="R46" s="5">
        <v>76</v>
      </c>
      <c r="S46" s="5">
        <v>6</v>
      </c>
      <c r="T46" s="5">
        <v>73</v>
      </c>
      <c r="U46" s="5">
        <v>6</v>
      </c>
      <c r="V46" s="6">
        <v>62</v>
      </c>
      <c r="W46" s="6">
        <v>5</v>
      </c>
      <c r="X46" s="6">
        <v>76</v>
      </c>
      <c r="Y46" s="6">
        <v>6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 t="shared" si="5"/>
        <v>640</v>
      </c>
      <c r="AY46" s="7">
        <f t="shared" si="6"/>
        <v>71.11111111111111</v>
      </c>
      <c r="AZ46" s="8">
        <f t="shared" si="7"/>
        <v>9</v>
      </c>
      <c r="BA46" s="8">
        <f t="shared" si="8"/>
        <v>50</v>
      </c>
      <c r="BB46" s="9">
        <f t="shared" si="9"/>
        <v>71.11111111111111</v>
      </c>
    </row>
    <row r="47" spans="1:54" ht="12.75">
      <c r="A47" s="5">
        <v>44</v>
      </c>
      <c r="B47" s="5"/>
      <c r="C47" s="6">
        <v>3922</v>
      </c>
      <c r="D47" s="6" t="s">
        <v>196</v>
      </c>
      <c r="E47" s="6" t="s">
        <v>37</v>
      </c>
      <c r="F47" s="6">
        <v>80</v>
      </c>
      <c r="G47" s="6">
        <v>7</v>
      </c>
      <c r="H47" s="6">
        <v>78</v>
      </c>
      <c r="I47" s="6">
        <v>6</v>
      </c>
      <c r="J47" s="6">
        <v>68</v>
      </c>
      <c r="K47" s="6">
        <v>5</v>
      </c>
      <c r="L47" s="6">
        <v>65</v>
      </c>
      <c r="M47" s="6">
        <v>4</v>
      </c>
      <c r="N47" s="6">
        <v>70</v>
      </c>
      <c r="O47" s="6">
        <v>6</v>
      </c>
      <c r="P47" s="6"/>
      <c r="Q47" s="6"/>
      <c r="R47" s="5">
        <v>79</v>
      </c>
      <c r="S47" s="5">
        <v>7</v>
      </c>
      <c r="T47" s="5">
        <v>70</v>
      </c>
      <c r="U47" s="5">
        <v>5</v>
      </c>
      <c r="V47" s="6">
        <v>67</v>
      </c>
      <c r="W47" s="6">
        <v>5</v>
      </c>
      <c r="X47" s="6">
        <v>62</v>
      </c>
      <c r="Y47" s="6">
        <v>4</v>
      </c>
      <c r="Z47" s="6">
        <v>72</v>
      </c>
      <c r="AA47" s="6">
        <v>6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 t="shared" si="5"/>
        <v>711</v>
      </c>
      <c r="AY47" s="7">
        <f t="shared" si="6"/>
        <v>71.1</v>
      </c>
      <c r="AZ47" s="8">
        <f t="shared" si="7"/>
        <v>10</v>
      </c>
      <c r="BA47" s="8">
        <f t="shared" si="8"/>
        <v>55</v>
      </c>
      <c r="BB47" s="9">
        <f t="shared" si="9"/>
        <v>71.1</v>
      </c>
    </row>
    <row r="48" spans="1:54" ht="12.75">
      <c r="A48" s="5">
        <v>45</v>
      </c>
      <c r="B48" s="5"/>
      <c r="C48" s="6">
        <v>2995</v>
      </c>
      <c r="D48" s="6" t="s">
        <v>179</v>
      </c>
      <c r="E48" s="6" t="s">
        <v>41</v>
      </c>
      <c r="F48" s="6">
        <v>70</v>
      </c>
      <c r="G48" s="6">
        <v>4</v>
      </c>
      <c r="H48" s="6">
        <v>57</v>
      </c>
      <c r="I48" s="6">
        <v>3</v>
      </c>
      <c r="J48" s="6">
        <v>66</v>
      </c>
      <c r="K48" s="6">
        <v>4</v>
      </c>
      <c r="L48" s="6">
        <v>63</v>
      </c>
      <c r="M48" s="6">
        <v>4</v>
      </c>
      <c r="N48" s="6">
        <v>79</v>
      </c>
      <c r="O48" s="6">
        <v>7</v>
      </c>
      <c r="P48" s="6">
        <v>74</v>
      </c>
      <c r="Q48" s="6">
        <v>6</v>
      </c>
      <c r="R48" s="5">
        <v>82</v>
      </c>
      <c r="S48" s="5">
        <v>7</v>
      </c>
      <c r="T48" s="5">
        <v>74</v>
      </c>
      <c r="U48" s="5">
        <v>5</v>
      </c>
      <c r="V48" s="6">
        <v>64</v>
      </c>
      <c r="W48" s="6">
        <v>3</v>
      </c>
      <c r="X48" s="6">
        <v>76</v>
      </c>
      <c r="Y48" s="6">
        <v>6</v>
      </c>
      <c r="Z48" s="6">
        <v>76</v>
      </c>
      <c r="AA48" s="6">
        <v>6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 t="shared" si="5"/>
        <v>781</v>
      </c>
      <c r="AY48" s="7">
        <f t="shared" si="6"/>
        <v>71</v>
      </c>
      <c r="AZ48" s="8">
        <f t="shared" si="7"/>
        <v>11</v>
      </c>
      <c r="BA48" s="8">
        <f t="shared" si="8"/>
        <v>55</v>
      </c>
      <c r="BB48" s="9">
        <f t="shared" si="9"/>
        <v>71</v>
      </c>
    </row>
    <row r="49" spans="1:54" ht="12.75">
      <c r="A49" s="5">
        <v>46</v>
      </c>
      <c r="B49" s="5"/>
      <c r="C49" s="6">
        <v>3618</v>
      </c>
      <c r="D49" s="6" t="s">
        <v>173</v>
      </c>
      <c r="E49" s="6" t="s">
        <v>39</v>
      </c>
      <c r="F49" s="6">
        <v>70</v>
      </c>
      <c r="G49" s="6">
        <v>5</v>
      </c>
      <c r="H49" s="6">
        <v>66</v>
      </c>
      <c r="I49" s="6">
        <v>5</v>
      </c>
      <c r="J49" s="6">
        <v>71</v>
      </c>
      <c r="K49" s="6">
        <v>6</v>
      </c>
      <c r="L49" s="6">
        <v>67</v>
      </c>
      <c r="M49" s="6">
        <v>5</v>
      </c>
      <c r="N49" s="6">
        <v>69</v>
      </c>
      <c r="O49" s="6">
        <v>5</v>
      </c>
      <c r="P49" s="6">
        <v>68</v>
      </c>
      <c r="Q49" s="6">
        <v>5</v>
      </c>
      <c r="R49" s="5">
        <v>80</v>
      </c>
      <c r="S49" s="5">
        <v>7</v>
      </c>
      <c r="T49" s="5">
        <v>71</v>
      </c>
      <c r="U49" s="5">
        <v>5</v>
      </c>
      <c r="V49" s="6">
        <v>74</v>
      </c>
      <c r="W49" s="6">
        <v>6</v>
      </c>
      <c r="X49" s="6">
        <v>74</v>
      </c>
      <c r="Y49" s="6">
        <v>5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 t="shared" si="5"/>
        <v>710</v>
      </c>
      <c r="AY49" s="7">
        <f t="shared" si="6"/>
        <v>71</v>
      </c>
      <c r="AZ49" s="8">
        <f t="shared" si="7"/>
        <v>10</v>
      </c>
      <c r="BA49" s="8">
        <f t="shared" si="8"/>
        <v>54</v>
      </c>
      <c r="BB49" s="9">
        <f t="shared" si="9"/>
        <v>71</v>
      </c>
    </row>
    <row r="50" spans="1:54" ht="12.75">
      <c r="A50" s="5">
        <v>47</v>
      </c>
      <c r="B50" s="5"/>
      <c r="C50" s="6">
        <v>3307</v>
      </c>
      <c r="D50" s="6" t="s">
        <v>193</v>
      </c>
      <c r="E50" s="6" t="s">
        <v>37</v>
      </c>
      <c r="F50" s="6">
        <v>60</v>
      </c>
      <c r="G50" s="6">
        <v>3</v>
      </c>
      <c r="H50" s="6">
        <v>72</v>
      </c>
      <c r="I50" s="6">
        <v>6</v>
      </c>
      <c r="J50" s="6">
        <v>79</v>
      </c>
      <c r="K50" s="6">
        <v>7</v>
      </c>
      <c r="L50" s="6">
        <v>74</v>
      </c>
      <c r="M50" s="6">
        <v>5</v>
      </c>
      <c r="N50" s="6">
        <v>55</v>
      </c>
      <c r="O50" s="6">
        <v>2</v>
      </c>
      <c r="P50" s="6"/>
      <c r="Q50" s="6"/>
      <c r="R50" s="5">
        <v>82</v>
      </c>
      <c r="S50" s="5">
        <v>7</v>
      </c>
      <c r="T50" s="5">
        <v>68</v>
      </c>
      <c r="U50" s="5">
        <v>5</v>
      </c>
      <c r="V50" s="6">
        <v>68</v>
      </c>
      <c r="W50" s="6">
        <v>5</v>
      </c>
      <c r="X50" s="6">
        <v>80</v>
      </c>
      <c r="Y50" s="6">
        <v>7</v>
      </c>
      <c r="Z50" s="6">
        <v>70</v>
      </c>
      <c r="AA50" s="6">
        <v>6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 t="shared" si="5"/>
        <v>708</v>
      </c>
      <c r="AY50" s="7">
        <f t="shared" si="6"/>
        <v>70.8</v>
      </c>
      <c r="AZ50" s="8">
        <f t="shared" si="7"/>
        <v>10</v>
      </c>
      <c r="BA50" s="8">
        <f t="shared" si="8"/>
        <v>53</v>
      </c>
      <c r="BB50" s="9">
        <f t="shared" si="9"/>
        <v>70.8</v>
      </c>
    </row>
    <row r="51" spans="1:54" ht="12.75">
      <c r="A51" s="5">
        <v>48</v>
      </c>
      <c r="B51" s="5"/>
      <c r="C51" s="6">
        <v>3310</v>
      </c>
      <c r="D51" s="6" t="s">
        <v>197</v>
      </c>
      <c r="E51" s="6" t="s">
        <v>37</v>
      </c>
      <c r="F51" s="6">
        <v>68</v>
      </c>
      <c r="G51" s="6">
        <v>5</v>
      </c>
      <c r="H51" s="6">
        <v>78</v>
      </c>
      <c r="I51" s="6">
        <v>7</v>
      </c>
      <c r="J51" s="6">
        <v>76</v>
      </c>
      <c r="K51" s="6">
        <v>6</v>
      </c>
      <c r="L51" s="6">
        <v>59</v>
      </c>
      <c r="M51" s="6">
        <v>3</v>
      </c>
      <c r="N51" s="6">
        <v>72</v>
      </c>
      <c r="O51" s="6">
        <v>6</v>
      </c>
      <c r="P51" s="6"/>
      <c r="Q51" s="6"/>
      <c r="R51" s="5">
        <v>80</v>
      </c>
      <c r="S51" s="5">
        <v>7</v>
      </c>
      <c r="T51" s="5">
        <v>74</v>
      </c>
      <c r="U51" s="5">
        <v>6</v>
      </c>
      <c r="V51" s="6">
        <v>70</v>
      </c>
      <c r="W51" s="6">
        <v>5</v>
      </c>
      <c r="X51" s="6">
        <v>64</v>
      </c>
      <c r="Y51" s="6">
        <v>4</v>
      </c>
      <c r="Z51" s="6">
        <v>67</v>
      </c>
      <c r="AA51" s="6">
        <v>4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 t="shared" si="5"/>
        <v>708</v>
      </c>
      <c r="AY51" s="7">
        <f t="shared" si="6"/>
        <v>70.8</v>
      </c>
      <c r="AZ51" s="8">
        <f t="shared" si="7"/>
        <v>10</v>
      </c>
      <c r="BA51" s="8">
        <f t="shared" si="8"/>
        <v>53</v>
      </c>
      <c r="BB51" s="9">
        <f t="shared" si="9"/>
        <v>70.8</v>
      </c>
    </row>
    <row r="52" spans="1:54" ht="12.75">
      <c r="A52" s="5">
        <v>49</v>
      </c>
      <c r="B52" s="5"/>
      <c r="C52" s="6">
        <v>3314</v>
      </c>
      <c r="D52" s="6" t="s">
        <v>199</v>
      </c>
      <c r="E52" s="6" t="s">
        <v>37</v>
      </c>
      <c r="F52" s="6">
        <v>57</v>
      </c>
      <c r="G52" s="6">
        <v>4</v>
      </c>
      <c r="H52" s="6">
        <v>78</v>
      </c>
      <c r="I52" s="6">
        <v>6</v>
      </c>
      <c r="J52" s="6">
        <v>68</v>
      </c>
      <c r="K52" s="6">
        <v>5</v>
      </c>
      <c r="L52" s="6">
        <v>74</v>
      </c>
      <c r="M52" s="6">
        <v>5</v>
      </c>
      <c r="N52" s="6">
        <v>62</v>
      </c>
      <c r="O52" s="6">
        <v>4</v>
      </c>
      <c r="P52" s="6"/>
      <c r="Q52" s="6"/>
      <c r="R52" s="5">
        <v>69</v>
      </c>
      <c r="S52" s="5">
        <v>5</v>
      </c>
      <c r="T52" s="5">
        <v>82</v>
      </c>
      <c r="U52" s="5">
        <v>7</v>
      </c>
      <c r="V52" s="6">
        <v>66</v>
      </c>
      <c r="W52" s="6">
        <v>4</v>
      </c>
      <c r="X52" s="6">
        <v>79</v>
      </c>
      <c r="Y52" s="6">
        <v>7</v>
      </c>
      <c r="Z52" s="6">
        <v>70</v>
      </c>
      <c r="AA52" s="6">
        <v>5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 t="shared" si="5"/>
        <v>705</v>
      </c>
      <c r="AY52" s="7">
        <f t="shared" si="6"/>
        <v>70.5</v>
      </c>
      <c r="AZ52" s="8">
        <f t="shared" si="7"/>
        <v>10</v>
      </c>
      <c r="BA52" s="8">
        <f t="shared" si="8"/>
        <v>52</v>
      </c>
      <c r="BB52" s="9">
        <f t="shared" si="9"/>
        <v>70.5</v>
      </c>
    </row>
    <row r="53" spans="1:54" ht="12.75">
      <c r="A53" s="5">
        <v>50</v>
      </c>
      <c r="B53" s="5"/>
      <c r="C53" s="6">
        <v>2826</v>
      </c>
      <c r="D53" s="6" t="s">
        <v>203</v>
      </c>
      <c r="E53" s="6" t="s">
        <v>61</v>
      </c>
      <c r="F53" s="6">
        <v>68</v>
      </c>
      <c r="G53" s="6">
        <v>5</v>
      </c>
      <c r="H53" s="6">
        <v>78</v>
      </c>
      <c r="I53" s="6">
        <v>6</v>
      </c>
      <c r="J53" s="6">
        <v>66</v>
      </c>
      <c r="K53" s="6">
        <v>4</v>
      </c>
      <c r="L53" s="6">
        <v>68</v>
      </c>
      <c r="M53" s="6">
        <v>5</v>
      </c>
      <c r="N53" s="6">
        <v>72</v>
      </c>
      <c r="O53" s="6">
        <v>5</v>
      </c>
      <c r="P53" s="6">
        <v>65</v>
      </c>
      <c r="Q53" s="6">
        <v>4</v>
      </c>
      <c r="R53" s="5">
        <v>70</v>
      </c>
      <c r="S53" s="5">
        <v>5</v>
      </c>
      <c r="T53" s="5">
        <v>76</v>
      </c>
      <c r="U53" s="5">
        <v>6</v>
      </c>
      <c r="V53" s="6">
        <v>66</v>
      </c>
      <c r="W53" s="6">
        <v>4</v>
      </c>
      <c r="X53" s="6">
        <v>75</v>
      </c>
      <c r="Y53" s="6">
        <v>7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 t="shared" si="5"/>
        <v>704</v>
      </c>
      <c r="AY53" s="7">
        <f t="shared" si="6"/>
        <v>70.4</v>
      </c>
      <c r="AZ53" s="8">
        <f t="shared" si="7"/>
        <v>10</v>
      </c>
      <c r="BA53" s="8">
        <f t="shared" si="8"/>
        <v>51</v>
      </c>
      <c r="BB53" s="9">
        <f t="shared" si="9"/>
        <v>70.4</v>
      </c>
    </row>
    <row r="54" spans="1:54" ht="12.75">
      <c r="A54" s="5">
        <v>51</v>
      </c>
      <c r="B54" s="5"/>
      <c r="C54" s="6">
        <v>2189</v>
      </c>
      <c r="D54" s="6" t="s">
        <v>188</v>
      </c>
      <c r="E54" s="6" t="s">
        <v>45</v>
      </c>
      <c r="F54" s="6">
        <v>78</v>
      </c>
      <c r="G54" s="6">
        <v>7</v>
      </c>
      <c r="H54" s="6">
        <v>52</v>
      </c>
      <c r="I54" s="6">
        <v>2</v>
      </c>
      <c r="J54" s="6">
        <v>70</v>
      </c>
      <c r="K54" s="6">
        <v>5</v>
      </c>
      <c r="L54" s="6">
        <v>70</v>
      </c>
      <c r="M54" s="6">
        <v>5</v>
      </c>
      <c r="N54" s="6">
        <v>71</v>
      </c>
      <c r="O54" s="6">
        <v>5</v>
      </c>
      <c r="P54" s="6">
        <v>57</v>
      </c>
      <c r="Q54" s="6">
        <v>4</v>
      </c>
      <c r="R54" s="5">
        <v>72</v>
      </c>
      <c r="S54" s="5">
        <v>6</v>
      </c>
      <c r="T54" s="5">
        <v>64</v>
      </c>
      <c r="U54" s="5">
        <v>4</v>
      </c>
      <c r="V54" s="6">
        <v>86</v>
      </c>
      <c r="W54" s="6">
        <v>8</v>
      </c>
      <c r="X54" s="6">
        <v>74</v>
      </c>
      <c r="Y54" s="6">
        <v>6</v>
      </c>
      <c r="Z54" s="6">
        <v>80</v>
      </c>
      <c r="AA54" s="6">
        <v>7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 t="shared" si="5"/>
        <v>774</v>
      </c>
      <c r="AY54" s="7">
        <f t="shared" si="6"/>
        <v>70.36363636363636</v>
      </c>
      <c r="AZ54" s="8">
        <f t="shared" si="7"/>
        <v>11</v>
      </c>
      <c r="BA54" s="8">
        <f t="shared" si="8"/>
        <v>59</v>
      </c>
      <c r="BB54" s="9">
        <f t="shared" si="9"/>
        <v>70.36363636363636</v>
      </c>
    </row>
    <row r="55" spans="1:54" ht="12.75">
      <c r="A55" s="5">
        <v>52</v>
      </c>
      <c r="B55" s="5"/>
      <c r="C55" s="6">
        <v>1855</v>
      </c>
      <c r="D55" s="6" t="s">
        <v>172</v>
      </c>
      <c r="E55" s="6" t="s">
        <v>39</v>
      </c>
      <c r="F55" s="6">
        <v>64</v>
      </c>
      <c r="G55" s="6">
        <v>5</v>
      </c>
      <c r="H55" s="6">
        <v>68</v>
      </c>
      <c r="I55" s="6">
        <v>6</v>
      </c>
      <c r="J55" s="6">
        <v>70</v>
      </c>
      <c r="K55" s="6">
        <v>5</v>
      </c>
      <c r="L55" s="6">
        <v>64</v>
      </c>
      <c r="M55" s="6">
        <v>4</v>
      </c>
      <c r="N55" s="6">
        <v>72</v>
      </c>
      <c r="O55" s="6">
        <v>6</v>
      </c>
      <c r="P55" s="6">
        <v>70</v>
      </c>
      <c r="Q55" s="6">
        <v>5</v>
      </c>
      <c r="R55" s="5">
        <v>82</v>
      </c>
      <c r="S55" s="5">
        <v>7</v>
      </c>
      <c r="T55" s="5">
        <v>77</v>
      </c>
      <c r="U55" s="5">
        <v>7</v>
      </c>
      <c r="V55" s="6">
        <v>67</v>
      </c>
      <c r="W55" s="6">
        <v>4</v>
      </c>
      <c r="X55" s="6">
        <v>69</v>
      </c>
      <c r="Y55" s="6">
        <v>5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 t="shared" si="0"/>
        <v>703</v>
      </c>
      <c r="AY55" s="7">
        <f t="shared" si="1"/>
        <v>70.3</v>
      </c>
      <c r="AZ55" s="8">
        <f t="shared" si="2"/>
        <v>10</v>
      </c>
      <c r="BA55" s="8">
        <f t="shared" si="3"/>
        <v>54</v>
      </c>
      <c r="BB55" s="9">
        <f t="shared" si="4"/>
        <v>70.3</v>
      </c>
    </row>
    <row r="56" spans="1:54" ht="12.75">
      <c r="A56" s="5">
        <v>53</v>
      </c>
      <c r="B56" s="5"/>
      <c r="C56" s="6">
        <v>2187</v>
      </c>
      <c r="D56" s="6" t="s">
        <v>175</v>
      </c>
      <c r="E56" s="6" t="s">
        <v>39</v>
      </c>
      <c r="F56" s="6">
        <v>64</v>
      </c>
      <c r="G56" s="6">
        <v>4</v>
      </c>
      <c r="H56" s="6">
        <v>76</v>
      </c>
      <c r="I56" s="6">
        <v>6</v>
      </c>
      <c r="J56" s="6">
        <v>80</v>
      </c>
      <c r="K56" s="6">
        <v>7</v>
      </c>
      <c r="L56" s="6">
        <v>60</v>
      </c>
      <c r="M56" s="6">
        <v>3</v>
      </c>
      <c r="N56" s="6">
        <v>60</v>
      </c>
      <c r="O56" s="6">
        <v>4</v>
      </c>
      <c r="P56" s="6">
        <v>76</v>
      </c>
      <c r="Q56" s="6">
        <v>6</v>
      </c>
      <c r="R56" s="5">
        <v>70</v>
      </c>
      <c r="S56" s="5">
        <v>6</v>
      </c>
      <c r="T56" s="5">
        <v>72</v>
      </c>
      <c r="U56" s="5">
        <v>6</v>
      </c>
      <c r="V56" s="6">
        <v>74</v>
      </c>
      <c r="W56" s="6">
        <v>5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 t="shared" si="0"/>
        <v>632</v>
      </c>
      <c r="AY56" s="7">
        <f t="shared" si="1"/>
        <v>70.22222222222223</v>
      </c>
      <c r="AZ56" s="8">
        <f t="shared" si="2"/>
        <v>9</v>
      </c>
      <c r="BA56" s="8">
        <f t="shared" si="3"/>
        <v>47</v>
      </c>
      <c r="BB56" s="9">
        <f t="shared" si="4"/>
        <v>70.22222222222223</v>
      </c>
    </row>
    <row r="57" spans="1:54" ht="12.75">
      <c r="A57" s="5">
        <v>54</v>
      </c>
      <c r="B57" s="5"/>
      <c r="C57" s="6">
        <v>2455</v>
      </c>
      <c r="D57" s="6" t="s">
        <v>187</v>
      </c>
      <c r="E57" s="6" t="s">
        <v>45</v>
      </c>
      <c r="F57" s="6">
        <v>60</v>
      </c>
      <c r="G57" s="6">
        <v>4</v>
      </c>
      <c r="H57" s="6">
        <v>78</v>
      </c>
      <c r="I57" s="6">
        <v>7</v>
      </c>
      <c r="J57" s="6">
        <v>65</v>
      </c>
      <c r="K57" s="6">
        <v>5</v>
      </c>
      <c r="L57" s="6">
        <v>82</v>
      </c>
      <c r="M57" s="6">
        <v>7</v>
      </c>
      <c r="N57" s="6">
        <v>70</v>
      </c>
      <c r="O57" s="6">
        <v>4</v>
      </c>
      <c r="P57" s="6">
        <v>90</v>
      </c>
      <c r="Q57" s="6">
        <v>9</v>
      </c>
      <c r="R57" s="5">
        <v>62</v>
      </c>
      <c r="S57" s="5">
        <v>3</v>
      </c>
      <c r="T57" s="5">
        <v>73</v>
      </c>
      <c r="U57" s="5">
        <v>6</v>
      </c>
      <c r="V57" s="6">
        <v>62</v>
      </c>
      <c r="W57" s="6">
        <v>4</v>
      </c>
      <c r="X57" s="6">
        <v>59</v>
      </c>
      <c r="Y57" s="6">
        <v>3</v>
      </c>
      <c r="Z57" s="6">
        <v>71</v>
      </c>
      <c r="AA57" s="6">
        <v>6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 t="shared" si="0"/>
        <v>772</v>
      </c>
      <c r="AY57" s="7">
        <f t="shared" si="1"/>
        <v>70.18181818181819</v>
      </c>
      <c r="AZ57" s="8">
        <f t="shared" si="2"/>
        <v>11</v>
      </c>
      <c r="BA57" s="8">
        <f t="shared" si="3"/>
        <v>58</v>
      </c>
      <c r="BB57" s="9">
        <f t="shared" si="4"/>
        <v>70.18181818181819</v>
      </c>
    </row>
    <row r="58" spans="1:54" ht="12.75">
      <c r="A58" s="5">
        <v>55</v>
      </c>
      <c r="B58" s="5"/>
      <c r="C58" s="6">
        <v>5345</v>
      </c>
      <c r="D58" s="6" t="s">
        <v>516</v>
      </c>
      <c r="E58" s="6" t="s">
        <v>42</v>
      </c>
      <c r="F58" s="6"/>
      <c r="G58" s="6"/>
      <c r="H58" s="6">
        <v>62</v>
      </c>
      <c r="I58" s="6">
        <v>4</v>
      </c>
      <c r="J58" s="6">
        <v>75</v>
      </c>
      <c r="K58" s="6">
        <v>7</v>
      </c>
      <c r="L58" s="6">
        <v>61</v>
      </c>
      <c r="M58" s="6">
        <v>3</v>
      </c>
      <c r="N58" s="6"/>
      <c r="O58" s="6"/>
      <c r="P58" s="6">
        <v>82</v>
      </c>
      <c r="Q58" s="6">
        <v>7</v>
      </c>
      <c r="R58" s="5">
        <v>73</v>
      </c>
      <c r="S58" s="5">
        <v>6</v>
      </c>
      <c r="T58" s="5">
        <v>82</v>
      </c>
      <c r="U58" s="5">
        <v>7</v>
      </c>
      <c r="V58" s="6">
        <v>66</v>
      </c>
      <c r="W58" s="6">
        <v>4</v>
      </c>
      <c r="X58" s="6">
        <v>60</v>
      </c>
      <c r="Y58" s="6">
        <v>3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 t="shared" si="0"/>
        <v>561</v>
      </c>
      <c r="AY58" s="7">
        <f t="shared" si="1"/>
        <v>70.125</v>
      </c>
      <c r="AZ58" s="8">
        <f t="shared" si="2"/>
        <v>8</v>
      </c>
      <c r="BA58" s="8">
        <f t="shared" si="3"/>
        <v>41</v>
      </c>
      <c r="BB58" s="9">
        <f t="shared" si="4"/>
        <v>70.125</v>
      </c>
    </row>
    <row r="59" spans="1:54" ht="12.75">
      <c r="A59" s="5">
        <v>56</v>
      </c>
      <c r="B59" s="5"/>
      <c r="C59" s="6">
        <v>4943</v>
      </c>
      <c r="D59" s="6" t="s">
        <v>201</v>
      </c>
      <c r="E59" s="6" t="s">
        <v>61</v>
      </c>
      <c r="F59" s="6">
        <v>70</v>
      </c>
      <c r="G59" s="6">
        <v>6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5"/>
      <c r="S59" s="5"/>
      <c r="T59" s="5"/>
      <c r="U59" s="5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 t="shared" si="0"/>
        <v>70</v>
      </c>
      <c r="AY59" s="7">
        <f t="shared" si="1"/>
        <v>70</v>
      </c>
      <c r="AZ59" s="8">
        <f t="shared" si="2"/>
        <v>1</v>
      </c>
      <c r="BA59" s="8">
        <f t="shared" si="3"/>
        <v>6</v>
      </c>
      <c r="BB59" s="9">
        <f t="shared" si="4"/>
        <v>70</v>
      </c>
    </row>
    <row r="60" spans="1:54" ht="12.75">
      <c r="A60" s="5">
        <v>57</v>
      </c>
      <c r="B60" s="5"/>
      <c r="C60" s="6">
        <v>2227</v>
      </c>
      <c r="D60" s="6" t="s">
        <v>181</v>
      </c>
      <c r="E60" s="6" t="s">
        <v>41</v>
      </c>
      <c r="F60" s="6">
        <v>68</v>
      </c>
      <c r="G60" s="6">
        <v>5</v>
      </c>
      <c r="H60" s="6">
        <v>54</v>
      </c>
      <c r="I60" s="6">
        <v>3</v>
      </c>
      <c r="J60" s="6">
        <v>68</v>
      </c>
      <c r="K60" s="6">
        <v>5</v>
      </c>
      <c r="L60" s="6">
        <v>65</v>
      </c>
      <c r="M60" s="6">
        <v>4</v>
      </c>
      <c r="N60" s="6">
        <v>83</v>
      </c>
      <c r="O60" s="6">
        <v>8</v>
      </c>
      <c r="P60" s="6">
        <v>80</v>
      </c>
      <c r="Q60" s="6">
        <v>7</v>
      </c>
      <c r="R60" s="5">
        <v>63</v>
      </c>
      <c r="S60" s="5">
        <v>4</v>
      </c>
      <c r="T60" s="5">
        <v>74</v>
      </c>
      <c r="U60" s="5">
        <v>6</v>
      </c>
      <c r="V60" s="6">
        <v>67</v>
      </c>
      <c r="W60" s="6">
        <v>4</v>
      </c>
      <c r="X60" s="6">
        <v>72</v>
      </c>
      <c r="Y60" s="6">
        <v>5</v>
      </c>
      <c r="Z60" s="6">
        <v>74</v>
      </c>
      <c r="AA60" s="6">
        <v>6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 t="shared" si="0"/>
        <v>768</v>
      </c>
      <c r="AY60" s="7">
        <f t="shared" si="1"/>
        <v>69.81818181818181</v>
      </c>
      <c r="AZ60" s="8">
        <f t="shared" si="2"/>
        <v>11</v>
      </c>
      <c r="BA60" s="8">
        <f t="shared" si="3"/>
        <v>57</v>
      </c>
      <c r="BB60" s="9">
        <f t="shared" si="4"/>
        <v>69.81818181818181</v>
      </c>
    </row>
    <row r="61" spans="1:54" ht="12.75">
      <c r="A61" s="5">
        <v>58</v>
      </c>
      <c r="B61" s="5"/>
      <c r="C61" s="6">
        <v>3277</v>
      </c>
      <c r="D61" s="6" t="s">
        <v>506</v>
      </c>
      <c r="E61" s="6" t="s">
        <v>35</v>
      </c>
      <c r="F61" s="6"/>
      <c r="G61" s="6"/>
      <c r="H61" s="6">
        <v>76</v>
      </c>
      <c r="I61" s="6">
        <v>6</v>
      </c>
      <c r="J61" s="6">
        <v>70</v>
      </c>
      <c r="K61" s="6">
        <v>5</v>
      </c>
      <c r="L61" s="6">
        <v>72</v>
      </c>
      <c r="M61" s="6">
        <v>6</v>
      </c>
      <c r="N61" s="6">
        <v>76</v>
      </c>
      <c r="O61" s="6">
        <v>6</v>
      </c>
      <c r="P61" s="6">
        <v>64</v>
      </c>
      <c r="Q61" s="6">
        <v>5</v>
      </c>
      <c r="R61" s="5">
        <v>58</v>
      </c>
      <c r="S61" s="5">
        <v>3</v>
      </c>
      <c r="T61" s="5">
        <v>74</v>
      </c>
      <c r="U61" s="5">
        <v>6</v>
      </c>
      <c r="V61" s="6">
        <v>80</v>
      </c>
      <c r="W61" s="6">
        <v>7</v>
      </c>
      <c r="X61" s="6">
        <v>58</v>
      </c>
      <c r="Y61" s="6">
        <v>3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 t="shared" si="0"/>
        <v>628</v>
      </c>
      <c r="AY61" s="7">
        <f t="shared" si="1"/>
        <v>69.77777777777777</v>
      </c>
      <c r="AZ61" s="8">
        <f t="shared" si="2"/>
        <v>9</v>
      </c>
      <c r="BA61" s="8">
        <f t="shared" si="3"/>
        <v>47</v>
      </c>
      <c r="BB61" s="9">
        <f t="shared" si="4"/>
        <v>69.77777777777777</v>
      </c>
    </row>
    <row r="62" spans="1:54" ht="12.75">
      <c r="A62" s="5">
        <v>59</v>
      </c>
      <c r="B62" s="5" t="s">
        <v>782</v>
      </c>
      <c r="C62" s="6">
        <v>3640</v>
      </c>
      <c r="D62" s="6" t="s">
        <v>190</v>
      </c>
      <c r="E62" s="6" t="s">
        <v>45</v>
      </c>
      <c r="F62" s="6">
        <v>66</v>
      </c>
      <c r="G62" s="6">
        <v>4</v>
      </c>
      <c r="H62" s="6"/>
      <c r="I62" s="6"/>
      <c r="J62" s="6">
        <v>80</v>
      </c>
      <c r="K62" s="6">
        <v>7</v>
      </c>
      <c r="L62" s="6">
        <v>68</v>
      </c>
      <c r="M62" s="6">
        <v>5</v>
      </c>
      <c r="N62" s="6">
        <v>63</v>
      </c>
      <c r="O62" s="6">
        <v>4</v>
      </c>
      <c r="P62" s="6">
        <v>66</v>
      </c>
      <c r="Q62" s="6">
        <v>4</v>
      </c>
      <c r="R62" s="5">
        <v>62</v>
      </c>
      <c r="S62" s="5">
        <v>4</v>
      </c>
      <c r="T62" s="5">
        <v>69</v>
      </c>
      <c r="U62" s="5">
        <v>5</v>
      </c>
      <c r="V62" s="6">
        <v>74</v>
      </c>
      <c r="W62" s="6">
        <v>6</v>
      </c>
      <c r="X62" s="6">
        <v>80</v>
      </c>
      <c r="Y62" s="6">
        <v>7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 t="shared" si="0"/>
        <v>628</v>
      </c>
      <c r="AY62" s="7">
        <f t="shared" si="1"/>
        <v>69.77777777777777</v>
      </c>
      <c r="AZ62" s="8">
        <f t="shared" si="2"/>
        <v>9</v>
      </c>
      <c r="BA62" s="8">
        <f t="shared" si="3"/>
        <v>46</v>
      </c>
      <c r="BB62" s="9">
        <f t="shared" si="4"/>
        <v>69.77777777777777</v>
      </c>
    </row>
    <row r="63" spans="1:54" ht="12.75">
      <c r="A63" s="5">
        <v>60</v>
      </c>
      <c r="B63" s="5"/>
      <c r="C63" s="6">
        <v>3032</v>
      </c>
      <c r="D63" s="6" t="s">
        <v>206</v>
      </c>
      <c r="E63" s="6" t="s">
        <v>61</v>
      </c>
      <c r="F63" s="6">
        <v>61</v>
      </c>
      <c r="G63" s="6">
        <v>4</v>
      </c>
      <c r="H63" s="6">
        <v>68</v>
      </c>
      <c r="I63" s="6">
        <v>5</v>
      </c>
      <c r="J63" s="6">
        <v>72</v>
      </c>
      <c r="K63" s="6">
        <v>5</v>
      </c>
      <c r="L63" s="6"/>
      <c r="M63" s="6"/>
      <c r="N63" s="6">
        <v>64</v>
      </c>
      <c r="O63" s="6">
        <v>4</v>
      </c>
      <c r="P63" s="6">
        <v>66</v>
      </c>
      <c r="Q63" s="6">
        <v>4</v>
      </c>
      <c r="R63" s="5">
        <v>77</v>
      </c>
      <c r="S63" s="5">
        <v>7</v>
      </c>
      <c r="T63" s="5">
        <v>74</v>
      </c>
      <c r="U63" s="5">
        <v>6</v>
      </c>
      <c r="V63" s="6">
        <v>74</v>
      </c>
      <c r="W63" s="6">
        <v>5</v>
      </c>
      <c r="X63" s="6">
        <v>72</v>
      </c>
      <c r="Y63" s="6">
        <v>5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 t="shared" si="0"/>
        <v>628</v>
      </c>
      <c r="AY63" s="7">
        <f t="shared" si="1"/>
        <v>69.77777777777777</v>
      </c>
      <c r="AZ63" s="8">
        <f t="shared" si="2"/>
        <v>9</v>
      </c>
      <c r="BA63" s="8">
        <f t="shared" si="3"/>
        <v>45</v>
      </c>
      <c r="BB63" s="9">
        <f t="shared" si="4"/>
        <v>69.77777777777777</v>
      </c>
    </row>
    <row r="64" spans="1:54" ht="12.75">
      <c r="A64" s="5">
        <v>61</v>
      </c>
      <c r="B64" s="5"/>
      <c r="C64" s="6">
        <v>4404</v>
      </c>
      <c r="D64" s="6" t="s">
        <v>507</v>
      </c>
      <c r="E64" s="6" t="s">
        <v>35</v>
      </c>
      <c r="F64" s="6">
        <v>66</v>
      </c>
      <c r="G64" s="6">
        <v>5</v>
      </c>
      <c r="H64" s="6">
        <v>61</v>
      </c>
      <c r="I64" s="6">
        <v>4</v>
      </c>
      <c r="J64" s="6">
        <v>55</v>
      </c>
      <c r="K64" s="6">
        <v>2</v>
      </c>
      <c r="L64" s="6"/>
      <c r="M64" s="6"/>
      <c r="N64" s="6">
        <v>71</v>
      </c>
      <c r="O64" s="6">
        <v>5</v>
      </c>
      <c r="P64" s="6">
        <v>68</v>
      </c>
      <c r="Q64" s="6">
        <v>5</v>
      </c>
      <c r="R64" s="5">
        <v>68</v>
      </c>
      <c r="S64" s="5">
        <v>4</v>
      </c>
      <c r="T64" s="5">
        <v>73</v>
      </c>
      <c r="U64" s="5">
        <v>6</v>
      </c>
      <c r="V64" s="6">
        <v>79</v>
      </c>
      <c r="W64" s="6">
        <v>7</v>
      </c>
      <c r="X64" s="6">
        <v>86</v>
      </c>
      <c r="Y64" s="6">
        <v>8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 t="shared" si="0"/>
        <v>627</v>
      </c>
      <c r="AY64" s="7">
        <f t="shared" si="1"/>
        <v>69.66666666666667</v>
      </c>
      <c r="AZ64" s="8">
        <f t="shared" si="2"/>
        <v>9</v>
      </c>
      <c r="BA64" s="8">
        <f t="shared" si="3"/>
        <v>46</v>
      </c>
      <c r="BB64" s="9">
        <f t="shared" si="4"/>
        <v>69.66666666666667</v>
      </c>
    </row>
    <row r="65" spans="1:54" ht="12.75">
      <c r="A65" s="5">
        <v>62</v>
      </c>
      <c r="B65" s="5"/>
      <c r="C65" s="6">
        <v>1744</v>
      </c>
      <c r="D65" s="6" t="s">
        <v>465</v>
      </c>
      <c r="E65" s="6" t="s">
        <v>43</v>
      </c>
      <c r="F65" s="6">
        <v>68</v>
      </c>
      <c r="G65" s="6">
        <v>4</v>
      </c>
      <c r="H65" s="6">
        <v>71</v>
      </c>
      <c r="I65" s="6">
        <v>5</v>
      </c>
      <c r="J65" s="6">
        <v>58</v>
      </c>
      <c r="K65" s="6">
        <v>4</v>
      </c>
      <c r="L65" s="6">
        <v>84</v>
      </c>
      <c r="M65" s="6">
        <v>8</v>
      </c>
      <c r="N65" s="6">
        <v>70</v>
      </c>
      <c r="O65" s="6">
        <v>6</v>
      </c>
      <c r="P65" s="6"/>
      <c r="Q65" s="6"/>
      <c r="R65" s="5">
        <v>70</v>
      </c>
      <c r="S65" s="5">
        <v>5</v>
      </c>
      <c r="T65" s="5">
        <v>76</v>
      </c>
      <c r="U65" s="5">
        <v>6</v>
      </c>
      <c r="V65" s="6">
        <v>58</v>
      </c>
      <c r="W65" s="6">
        <v>4</v>
      </c>
      <c r="X65" s="6">
        <v>71</v>
      </c>
      <c r="Y65" s="6">
        <v>6</v>
      </c>
      <c r="Z65" s="6">
        <v>70</v>
      </c>
      <c r="AA65" s="6">
        <v>5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 t="shared" si="0"/>
        <v>696</v>
      </c>
      <c r="AY65" s="7">
        <f t="shared" si="1"/>
        <v>69.6</v>
      </c>
      <c r="AZ65" s="8">
        <f t="shared" si="2"/>
        <v>10</v>
      </c>
      <c r="BA65" s="8">
        <f t="shared" si="3"/>
        <v>53</v>
      </c>
      <c r="BB65" s="9">
        <f t="shared" si="4"/>
        <v>69.6</v>
      </c>
    </row>
    <row r="66" spans="1:54" ht="12.75">
      <c r="A66" s="5">
        <v>63</v>
      </c>
      <c r="B66" s="5"/>
      <c r="C66" s="6">
        <v>2135</v>
      </c>
      <c r="D66" s="6" t="s">
        <v>171</v>
      </c>
      <c r="E66" s="6" t="s">
        <v>39</v>
      </c>
      <c r="F66" s="6">
        <v>70</v>
      </c>
      <c r="G66" s="6">
        <v>5</v>
      </c>
      <c r="H66" s="6">
        <v>56</v>
      </c>
      <c r="I66" s="6">
        <v>3</v>
      </c>
      <c r="J66" s="6"/>
      <c r="K66" s="6"/>
      <c r="L66" s="6"/>
      <c r="M66" s="6"/>
      <c r="N66" s="6"/>
      <c r="O66" s="6"/>
      <c r="P66" s="6">
        <v>80</v>
      </c>
      <c r="Q66" s="6">
        <v>7</v>
      </c>
      <c r="R66" s="5">
        <v>63</v>
      </c>
      <c r="S66" s="5">
        <v>4</v>
      </c>
      <c r="T66" s="5">
        <v>74</v>
      </c>
      <c r="U66" s="5">
        <v>6</v>
      </c>
      <c r="V66" s="6">
        <v>74</v>
      </c>
      <c r="W66" s="6">
        <v>6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 t="shared" si="0"/>
        <v>417</v>
      </c>
      <c r="AY66" s="7">
        <f t="shared" si="1"/>
        <v>69.5</v>
      </c>
      <c r="AZ66" s="8">
        <f t="shared" si="2"/>
        <v>6</v>
      </c>
      <c r="BA66" s="8">
        <f t="shared" si="3"/>
        <v>31</v>
      </c>
      <c r="BB66" s="9">
        <f t="shared" si="4"/>
        <v>69.5</v>
      </c>
    </row>
    <row r="67" spans="1:54" ht="12.75">
      <c r="A67" s="5">
        <v>64</v>
      </c>
      <c r="B67" s="5"/>
      <c r="C67" s="6">
        <v>2276</v>
      </c>
      <c r="D67" s="6" t="s">
        <v>182</v>
      </c>
      <c r="E67" s="6" t="s">
        <v>41</v>
      </c>
      <c r="F67" s="6">
        <v>76</v>
      </c>
      <c r="G67" s="6">
        <v>6</v>
      </c>
      <c r="H67" s="6"/>
      <c r="I67" s="6"/>
      <c r="J67" s="6">
        <v>61</v>
      </c>
      <c r="K67" s="6">
        <v>4</v>
      </c>
      <c r="L67" s="6">
        <v>66</v>
      </c>
      <c r="M67" s="6">
        <v>5</v>
      </c>
      <c r="N67" s="6">
        <v>80</v>
      </c>
      <c r="O67" s="6">
        <v>7</v>
      </c>
      <c r="P67" s="6">
        <v>70</v>
      </c>
      <c r="Q67" s="6">
        <v>6</v>
      </c>
      <c r="R67" s="5">
        <v>58</v>
      </c>
      <c r="S67" s="5">
        <v>3</v>
      </c>
      <c r="T67" s="5">
        <v>65</v>
      </c>
      <c r="U67" s="5">
        <v>4</v>
      </c>
      <c r="V67" s="6">
        <v>73</v>
      </c>
      <c r="W67" s="6">
        <v>6</v>
      </c>
      <c r="X67" s="6">
        <v>70</v>
      </c>
      <c r="Y67" s="6">
        <v>5</v>
      </c>
      <c r="Z67" s="6">
        <v>75</v>
      </c>
      <c r="AA67" s="6">
        <v>6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 t="shared" si="0"/>
        <v>694</v>
      </c>
      <c r="AY67" s="7">
        <f t="shared" si="1"/>
        <v>69.4</v>
      </c>
      <c r="AZ67" s="8">
        <f t="shared" si="2"/>
        <v>10</v>
      </c>
      <c r="BA67" s="8">
        <f t="shared" si="3"/>
        <v>52</v>
      </c>
      <c r="BB67" s="9">
        <f t="shared" si="4"/>
        <v>69.4</v>
      </c>
    </row>
    <row r="68" spans="1:54" ht="12.75">
      <c r="A68" s="5">
        <v>65</v>
      </c>
      <c r="B68" s="5" t="s">
        <v>782</v>
      </c>
      <c r="C68" s="6">
        <v>2698</v>
      </c>
      <c r="D68" s="6" t="s">
        <v>205</v>
      </c>
      <c r="E68" s="6" t="s">
        <v>61</v>
      </c>
      <c r="F68" s="6">
        <v>67</v>
      </c>
      <c r="G68" s="6">
        <v>4</v>
      </c>
      <c r="H68" s="6">
        <v>64</v>
      </c>
      <c r="I68" s="6">
        <v>4</v>
      </c>
      <c r="J68" s="6">
        <v>83</v>
      </c>
      <c r="K68" s="6">
        <v>8</v>
      </c>
      <c r="L68" s="6">
        <v>74</v>
      </c>
      <c r="M68" s="6">
        <v>5</v>
      </c>
      <c r="N68" s="6">
        <v>74</v>
      </c>
      <c r="O68" s="6">
        <v>6</v>
      </c>
      <c r="P68" s="6">
        <v>78</v>
      </c>
      <c r="Q68" s="6">
        <v>7</v>
      </c>
      <c r="R68" s="5">
        <v>68</v>
      </c>
      <c r="S68" s="5">
        <v>4</v>
      </c>
      <c r="T68" s="5">
        <v>68</v>
      </c>
      <c r="U68" s="5">
        <v>4</v>
      </c>
      <c r="V68" s="6">
        <v>64</v>
      </c>
      <c r="W68" s="6">
        <v>4</v>
      </c>
      <c r="X68" s="6">
        <v>54</v>
      </c>
      <c r="Y68" s="6">
        <v>2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 t="shared" si="0"/>
        <v>694</v>
      </c>
      <c r="AY68" s="7">
        <f t="shared" si="1"/>
        <v>69.4</v>
      </c>
      <c r="AZ68" s="8">
        <f t="shared" si="2"/>
        <v>10</v>
      </c>
      <c r="BA68" s="8">
        <f t="shared" si="3"/>
        <v>48</v>
      </c>
      <c r="BB68" s="9">
        <f t="shared" si="4"/>
        <v>69.4</v>
      </c>
    </row>
    <row r="69" spans="1:54" ht="12.75">
      <c r="A69" s="5">
        <v>66</v>
      </c>
      <c r="B69" s="5"/>
      <c r="C69" s="6">
        <v>1251</v>
      </c>
      <c r="D69" s="6" t="s">
        <v>228</v>
      </c>
      <c r="E69" s="6" t="s">
        <v>44</v>
      </c>
      <c r="F69" s="6">
        <v>86</v>
      </c>
      <c r="G69" s="6">
        <v>8</v>
      </c>
      <c r="H69" s="6">
        <v>78</v>
      </c>
      <c r="I69" s="6">
        <v>7</v>
      </c>
      <c r="J69" s="6"/>
      <c r="K69" s="6"/>
      <c r="L69" s="6">
        <v>55</v>
      </c>
      <c r="M69" s="6">
        <v>4</v>
      </c>
      <c r="N69" s="6"/>
      <c r="O69" s="6"/>
      <c r="P69" s="6">
        <v>65</v>
      </c>
      <c r="Q69" s="6">
        <v>4</v>
      </c>
      <c r="R69" s="5"/>
      <c r="S69" s="5"/>
      <c r="T69" s="5">
        <v>64</v>
      </c>
      <c r="U69" s="5">
        <v>4</v>
      </c>
      <c r="V69" s="6"/>
      <c r="W69" s="6"/>
      <c r="X69" s="6">
        <v>68</v>
      </c>
      <c r="Y69" s="6">
        <v>5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 t="shared" si="0"/>
        <v>416</v>
      </c>
      <c r="AY69" s="7">
        <f t="shared" si="1"/>
        <v>69.33333333333333</v>
      </c>
      <c r="AZ69" s="8">
        <f t="shared" si="2"/>
        <v>6</v>
      </c>
      <c r="BA69" s="8">
        <f t="shared" si="3"/>
        <v>32</v>
      </c>
      <c r="BB69" s="9">
        <f t="shared" si="4"/>
        <v>69.33333333333333</v>
      </c>
    </row>
    <row r="70" spans="1:54" ht="12.75">
      <c r="A70" s="5">
        <v>67</v>
      </c>
      <c r="B70" s="5"/>
      <c r="C70" s="6">
        <v>3396</v>
      </c>
      <c r="D70" s="6" t="s">
        <v>189</v>
      </c>
      <c r="E70" s="6" t="s">
        <v>45</v>
      </c>
      <c r="F70" s="6">
        <v>67</v>
      </c>
      <c r="G70" s="6">
        <v>5</v>
      </c>
      <c r="H70" s="6">
        <v>76</v>
      </c>
      <c r="I70" s="6">
        <v>6</v>
      </c>
      <c r="J70" s="6">
        <v>74</v>
      </c>
      <c r="K70" s="6">
        <v>6</v>
      </c>
      <c r="L70" s="6">
        <v>82</v>
      </c>
      <c r="M70" s="6">
        <v>7</v>
      </c>
      <c r="N70" s="6">
        <v>68</v>
      </c>
      <c r="O70" s="6">
        <v>5</v>
      </c>
      <c r="P70" s="6">
        <v>72</v>
      </c>
      <c r="Q70" s="6">
        <v>5</v>
      </c>
      <c r="R70" s="5">
        <v>64</v>
      </c>
      <c r="S70" s="5">
        <v>4</v>
      </c>
      <c r="T70" s="5">
        <v>72</v>
      </c>
      <c r="U70" s="5">
        <v>6</v>
      </c>
      <c r="V70" s="6">
        <v>52</v>
      </c>
      <c r="W70" s="6">
        <v>3</v>
      </c>
      <c r="X70" s="6">
        <v>63</v>
      </c>
      <c r="Y70" s="6">
        <v>4</v>
      </c>
      <c r="Z70" s="6">
        <v>72</v>
      </c>
      <c r="AA70" s="6">
        <v>6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 t="shared" si="0"/>
        <v>762</v>
      </c>
      <c r="AY70" s="7">
        <f t="shared" si="1"/>
        <v>69.27272727272727</v>
      </c>
      <c r="AZ70" s="8">
        <f t="shared" si="2"/>
        <v>11</v>
      </c>
      <c r="BA70" s="8">
        <f t="shared" si="3"/>
        <v>57</v>
      </c>
      <c r="BB70" s="9">
        <f t="shared" si="4"/>
        <v>69.27272727272727</v>
      </c>
    </row>
    <row r="71" spans="1:54" ht="12.75">
      <c r="A71" s="5">
        <v>68</v>
      </c>
      <c r="B71" s="5"/>
      <c r="C71" s="6">
        <v>1122</v>
      </c>
      <c r="D71" s="6" t="s">
        <v>513</v>
      </c>
      <c r="E71" s="6" t="s">
        <v>35</v>
      </c>
      <c r="F71" s="6">
        <v>49</v>
      </c>
      <c r="G71" s="6">
        <v>2</v>
      </c>
      <c r="H71" s="6">
        <v>68</v>
      </c>
      <c r="I71" s="6">
        <v>5</v>
      </c>
      <c r="J71" s="6">
        <v>69</v>
      </c>
      <c r="K71" s="6">
        <v>6</v>
      </c>
      <c r="L71" s="6">
        <v>66</v>
      </c>
      <c r="M71" s="6">
        <v>5</v>
      </c>
      <c r="N71" s="6">
        <v>82</v>
      </c>
      <c r="O71" s="6">
        <v>7</v>
      </c>
      <c r="P71" s="6">
        <v>76</v>
      </c>
      <c r="Q71" s="6">
        <v>6</v>
      </c>
      <c r="R71" s="5">
        <v>78</v>
      </c>
      <c r="S71" s="5">
        <v>7</v>
      </c>
      <c r="T71" s="5">
        <v>58</v>
      </c>
      <c r="U71" s="5">
        <v>4</v>
      </c>
      <c r="V71" s="6">
        <v>62</v>
      </c>
      <c r="W71" s="6">
        <v>4</v>
      </c>
      <c r="X71" s="6">
        <v>83</v>
      </c>
      <c r="Y71" s="6">
        <v>8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 t="shared" si="0"/>
        <v>691</v>
      </c>
      <c r="AY71" s="7">
        <f t="shared" si="1"/>
        <v>69.1</v>
      </c>
      <c r="AZ71" s="8">
        <f t="shared" si="2"/>
        <v>10</v>
      </c>
      <c r="BA71" s="8">
        <f t="shared" si="3"/>
        <v>54</v>
      </c>
      <c r="BB71" s="9">
        <f t="shared" si="4"/>
        <v>69.1</v>
      </c>
    </row>
    <row r="72" spans="1:54" ht="12.75">
      <c r="A72" s="5">
        <v>69</v>
      </c>
      <c r="B72" s="5"/>
      <c r="C72" s="6">
        <v>3159</v>
      </c>
      <c r="D72" s="6" t="s">
        <v>515</v>
      </c>
      <c r="E72" s="6" t="s">
        <v>42</v>
      </c>
      <c r="F72" s="6"/>
      <c r="G72" s="6"/>
      <c r="H72" s="6">
        <v>74</v>
      </c>
      <c r="I72" s="6">
        <v>6</v>
      </c>
      <c r="J72" s="6">
        <v>67</v>
      </c>
      <c r="K72" s="6">
        <v>5</v>
      </c>
      <c r="L72" s="6"/>
      <c r="M72" s="6"/>
      <c r="N72" s="6"/>
      <c r="O72" s="6"/>
      <c r="P72" s="6">
        <v>64</v>
      </c>
      <c r="Q72" s="6">
        <v>4</v>
      </c>
      <c r="R72" s="5"/>
      <c r="S72" s="5"/>
      <c r="T72" s="5">
        <v>72</v>
      </c>
      <c r="U72" s="5">
        <v>6</v>
      </c>
      <c r="V72" s="6">
        <v>68</v>
      </c>
      <c r="W72" s="6">
        <v>5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 t="shared" si="0"/>
        <v>345</v>
      </c>
      <c r="AY72" s="7">
        <f t="shared" si="1"/>
        <v>69</v>
      </c>
      <c r="AZ72" s="8">
        <f t="shared" si="2"/>
        <v>5</v>
      </c>
      <c r="BA72" s="8">
        <f t="shared" si="3"/>
        <v>26</v>
      </c>
      <c r="BB72" s="9">
        <f t="shared" si="4"/>
        <v>69</v>
      </c>
    </row>
    <row r="73" spans="1:54" ht="12.75">
      <c r="A73" s="5">
        <v>70</v>
      </c>
      <c r="B73" s="5"/>
      <c r="C73" s="6">
        <v>3315</v>
      </c>
      <c r="D73" s="6" t="s">
        <v>195</v>
      </c>
      <c r="E73" s="6" t="s">
        <v>37</v>
      </c>
      <c r="F73" s="6">
        <v>73</v>
      </c>
      <c r="G73" s="6">
        <v>6</v>
      </c>
      <c r="H73" s="6">
        <v>65</v>
      </c>
      <c r="I73" s="6">
        <v>5</v>
      </c>
      <c r="J73" s="6">
        <v>78</v>
      </c>
      <c r="K73" s="6">
        <v>6</v>
      </c>
      <c r="L73" s="6">
        <v>79</v>
      </c>
      <c r="M73" s="6">
        <v>7</v>
      </c>
      <c r="N73" s="6">
        <v>58</v>
      </c>
      <c r="O73" s="6">
        <v>4</v>
      </c>
      <c r="P73" s="6"/>
      <c r="Q73" s="6"/>
      <c r="R73" s="5">
        <v>71</v>
      </c>
      <c r="S73" s="5">
        <v>5</v>
      </c>
      <c r="T73" s="5">
        <v>78</v>
      </c>
      <c r="U73" s="5">
        <v>6</v>
      </c>
      <c r="V73" s="6">
        <v>74</v>
      </c>
      <c r="W73" s="6">
        <v>6</v>
      </c>
      <c r="X73" s="6">
        <v>62</v>
      </c>
      <c r="Y73" s="6">
        <v>4</v>
      </c>
      <c r="Z73" s="6">
        <v>50</v>
      </c>
      <c r="AA73" s="6">
        <v>3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 t="shared" si="0"/>
        <v>688</v>
      </c>
      <c r="AY73" s="7">
        <f t="shared" si="1"/>
        <v>68.8</v>
      </c>
      <c r="AZ73" s="8">
        <f t="shared" si="2"/>
        <v>10</v>
      </c>
      <c r="BA73" s="8">
        <f t="shared" si="3"/>
        <v>52</v>
      </c>
      <c r="BB73" s="9">
        <f t="shared" si="4"/>
        <v>68.8</v>
      </c>
    </row>
    <row r="74" spans="1:54" ht="12.75">
      <c r="A74" s="5">
        <v>71</v>
      </c>
      <c r="B74" s="5"/>
      <c r="C74" s="6">
        <v>4963</v>
      </c>
      <c r="D74" s="6" t="s">
        <v>511</v>
      </c>
      <c r="E74" s="6" t="s">
        <v>35</v>
      </c>
      <c r="F74" s="6">
        <v>61</v>
      </c>
      <c r="G74" s="6">
        <v>4</v>
      </c>
      <c r="H74" s="6">
        <v>66</v>
      </c>
      <c r="I74" s="6">
        <v>4</v>
      </c>
      <c r="J74" s="6">
        <v>74</v>
      </c>
      <c r="K74" s="6">
        <v>5</v>
      </c>
      <c r="L74" s="6">
        <v>64</v>
      </c>
      <c r="M74" s="6">
        <v>4</v>
      </c>
      <c r="N74" s="6">
        <v>69</v>
      </c>
      <c r="O74" s="6">
        <v>5</v>
      </c>
      <c r="P74" s="6">
        <v>80</v>
      </c>
      <c r="Q74" s="6">
        <v>7</v>
      </c>
      <c r="R74" s="5">
        <v>55</v>
      </c>
      <c r="S74" s="5">
        <v>2</v>
      </c>
      <c r="T74" s="5"/>
      <c r="U74" s="5"/>
      <c r="V74" s="6">
        <v>80</v>
      </c>
      <c r="W74" s="6">
        <v>7</v>
      </c>
      <c r="X74" s="6">
        <v>69</v>
      </c>
      <c r="Y74" s="6">
        <v>5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 t="shared" si="0"/>
        <v>618</v>
      </c>
      <c r="AY74" s="7">
        <f t="shared" si="1"/>
        <v>68.66666666666667</v>
      </c>
      <c r="AZ74" s="8">
        <f t="shared" si="2"/>
        <v>9</v>
      </c>
      <c r="BA74" s="8">
        <f t="shared" si="3"/>
        <v>43</v>
      </c>
      <c r="BB74" s="9">
        <f t="shared" si="4"/>
        <v>68.66666666666667</v>
      </c>
    </row>
    <row r="75" spans="1:54" ht="12.75">
      <c r="A75" s="5">
        <v>72</v>
      </c>
      <c r="B75" s="5"/>
      <c r="C75" s="6">
        <v>310</v>
      </c>
      <c r="D75" s="6" t="s">
        <v>223</v>
      </c>
      <c r="E75" s="6" t="s">
        <v>64</v>
      </c>
      <c r="F75" s="6">
        <v>56</v>
      </c>
      <c r="G75" s="6">
        <v>2</v>
      </c>
      <c r="H75" s="6"/>
      <c r="I75" s="6"/>
      <c r="J75" s="6">
        <v>58</v>
      </c>
      <c r="K75" s="6">
        <v>3</v>
      </c>
      <c r="L75" s="6">
        <v>76</v>
      </c>
      <c r="M75" s="6">
        <v>7</v>
      </c>
      <c r="N75" s="6">
        <v>67</v>
      </c>
      <c r="O75" s="6">
        <v>5</v>
      </c>
      <c r="P75" s="6">
        <v>72</v>
      </c>
      <c r="Q75" s="6">
        <v>5</v>
      </c>
      <c r="R75" s="5">
        <v>80</v>
      </c>
      <c r="S75" s="5">
        <v>7</v>
      </c>
      <c r="T75" s="5">
        <v>72</v>
      </c>
      <c r="U75" s="5">
        <v>5</v>
      </c>
      <c r="V75" s="6">
        <v>72</v>
      </c>
      <c r="W75" s="6">
        <v>5</v>
      </c>
      <c r="X75" s="6">
        <v>74</v>
      </c>
      <c r="Y75" s="6">
        <v>5</v>
      </c>
      <c r="Z75" s="6">
        <v>59</v>
      </c>
      <c r="AA75" s="6">
        <v>3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>SUM(F75,H75,J75,L75,N75,P75,R75,T75,V75,X75,Z75,AB75,AD75,AF75,AH75,AJ75,AL75,AN75,AP75,AR75,AT75,AV75)</f>
        <v>686</v>
      </c>
      <c r="AY75" s="7">
        <f>AX75/AZ75</f>
        <v>68.6</v>
      </c>
      <c r="AZ75" s="8">
        <f>COUNT(F75,H75,J75,L75,N75,P75,R75,T75,V75,X75,Z75,AB75,AD75,AF75,AH75,AJ75,AL75,AN75,AP75,AR75,AT75,AV75)</f>
        <v>10</v>
      </c>
      <c r="BA75" s="8">
        <f>SUM(G75,I75,K75,M75,O75,Q75,S75,U75,W75,Y75,AA75,AC75,AE75,AG75,AI75,AK75,AM75,AO75,AQ75,AS75,AU75,AW75)</f>
        <v>47</v>
      </c>
      <c r="BB75" s="9">
        <f>AX75/AZ75</f>
        <v>68.6</v>
      </c>
    </row>
    <row r="76" spans="1:54" ht="12.75">
      <c r="A76" s="5">
        <v>73</v>
      </c>
      <c r="B76" s="5"/>
      <c r="C76" s="6">
        <v>3121</v>
      </c>
      <c r="D76" s="6" t="s">
        <v>786</v>
      </c>
      <c r="E76" s="6" t="s">
        <v>45</v>
      </c>
      <c r="F76" s="6">
        <v>66</v>
      </c>
      <c r="G76" s="6">
        <v>4</v>
      </c>
      <c r="H76" s="6">
        <v>78</v>
      </c>
      <c r="I76" s="6">
        <v>7</v>
      </c>
      <c r="J76" s="6">
        <v>59</v>
      </c>
      <c r="K76" s="6">
        <v>4</v>
      </c>
      <c r="L76" s="6">
        <v>66</v>
      </c>
      <c r="M76" s="6">
        <v>5</v>
      </c>
      <c r="N76" s="6">
        <v>70</v>
      </c>
      <c r="O76" s="6">
        <v>5</v>
      </c>
      <c r="P76" s="6">
        <v>72</v>
      </c>
      <c r="Q76" s="6">
        <v>5</v>
      </c>
      <c r="R76" s="5">
        <v>69</v>
      </c>
      <c r="S76" s="5">
        <v>6</v>
      </c>
      <c r="T76" s="5">
        <v>60</v>
      </c>
      <c r="U76" s="5">
        <v>4</v>
      </c>
      <c r="V76" s="6">
        <v>78</v>
      </c>
      <c r="W76" s="6">
        <v>6</v>
      </c>
      <c r="X76" s="6">
        <v>71</v>
      </c>
      <c r="Y76" s="6">
        <v>6</v>
      </c>
      <c r="Z76" s="6">
        <v>65</v>
      </c>
      <c r="AA76" s="6">
        <v>4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 t="shared" si="0"/>
        <v>754</v>
      </c>
      <c r="AY76" s="7">
        <f t="shared" si="1"/>
        <v>68.54545454545455</v>
      </c>
      <c r="AZ76" s="8">
        <f t="shared" si="2"/>
        <v>11</v>
      </c>
      <c r="BA76" s="8">
        <f t="shared" si="3"/>
        <v>56</v>
      </c>
      <c r="BB76" s="9">
        <f t="shared" si="4"/>
        <v>68.54545454545455</v>
      </c>
    </row>
    <row r="77" spans="1:54" ht="12.75">
      <c r="A77" s="5">
        <v>74</v>
      </c>
      <c r="B77" s="5"/>
      <c r="C77" s="6">
        <v>1788</v>
      </c>
      <c r="D77" s="6" t="s">
        <v>174</v>
      </c>
      <c r="E77" s="6" t="s">
        <v>39</v>
      </c>
      <c r="F77" s="6">
        <v>59</v>
      </c>
      <c r="G77" s="6">
        <v>4</v>
      </c>
      <c r="H77" s="6">
        <v>67</v>
      </c>
      <c r="I77" s="6">
        <v>5</v>
      </c>
      <c r="J77" s="6"/>
      <c r="K77" s="6"/>
      <c r="L77" s="6">
        <v>78</v>
      </c>
      <c r="M77" s="6">
        <v>7</v>
      </c>
      <c r="N77" s="6">
        <v>66</v>
      </c>
      <c r="O77" s="6">
        <v>4</v>
      </c>
      <c r="P77" s="6">
        <v>75</v>
      </c>
      <c r="Q77" s="6">
        <v>6</v>
      </c>
      <c r="R77" s="5">
        <v>76</v>
      </c>
      <c r="S77" s="5">
        <v>6</v>
      </c>
      <c r="T77" s="5">
        <v>61</v>
      </c>
      <c r="U77" s="5">
        <v>4</v>
      </c>
      <c r="V77" s="6">
        <v>76</v>
      </c>
      <c r="W77" s="6">
        <v>6</v>
      </c>
      <c r="X77" s="6">
        <v>58</v>
      </c>
      <c r="Y77" s="6">
        <v>3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>SUM(F77,H77,J77,L77,N77,P77,R77,T77,V77,X77,Z77,AB77,AD77,AF77,AH77,AJ77,AL77,AN77,AP77,AR77,AT77,AV77)</f>
        <v>616</v>
      </c>
      <c r="AY77" s="7">
        <f>AX77/AZ77</f>
        <v>68.44444444444444</v>
      </c>
      <c r="AZ77" s="8">
        <f>COUNT(F77,H77,J77,L77,N77,P77,R77,T77,V77,X77,Z77,AB77,AD77,AF77,AH77,AJ77,AL77,AN77,AP77,AR77,AT77,AV77)</f>
        <v>9</v>
      </c>
      <c r="BA77" s="8">
        <f>SUM(G77,I77,K77,M77,O77,Q77,S77,U77,W77,Y77,AA77,AC77,AE77,AG77,AI77,AK77,AM77,AO77,AQ77,AS77,AU77,AW77)</f>
        <v>45</v>
      </c>
      <c r="BB77" s="9">
        <f>AX77/AZ77</f>
        <v>68.44444444444444</v>
      </c>
    </row>
    <row r="78" spans="1:54" ht="12.75">
      <c r="A78" s="5">
        <v>75</v>
      </c>
      <c r="B78" s="5"/>
      <c r="C78" s="6">
        <v>1255</v>
      </c>
      <c r="D78" s="6" t="s">
        <v>224</v>
      </c>
      <c r="E78" s="6" t="s">
        <v>44</v>
      </c>
      <c r="F78" s="6">
        <v>64</v>
      </c>
      <c r="G78" s="6">
        <v>4</v>
      </c>
      <c r="H78" s="6">
        <v>77</v>
      </c>
      <c r="I78" s="6">
        <v>7</v>
      </c>
      <c r="J78" s="6">
        <v>76</v>
      </c>
      <c r="K78" s="6">
        <v>6</v>
      </c>
      <c r="L78" s="6">
        <v>74</v>
      </c>
      <c r="M78" s="6">
        <v>6</v>
      </c>
      <c r="N78" s="6">
        <v>77</v>
      </c>
      <c r="O78" s="6">
        <v>7</v>
      </c>
      <c r="P78" s="6"/>
      <c r="Q78" s="6"/>
      <c r="R78" s="5"/>
      <c r="S78" s="5"/>
      <c r="T78" s="5">
        <v>56</v>
      </c>
      <c r="U78" s="5">
        <v>2</v>
      </c>
      <c r="V78" s="6"/>
      <c r="W78" s="6"/>
      <c r="X78" s="6">
        <v>54</v>
      </c>
      <c r="Y78" s="6">
        <v>3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 t="shared" si="0"/>
        <v>478</v>
      </c>
      <c r="AY78" s="7">
        <f t="shared" si="1"/>
        <v>68.28571428571429</v>
      </c>
      <c r="AZ78" s="8">
        <f t="shared" si="2"/>
        <v>7</v>
      </c>
      <c r="BA78" s="8">
        <f t="shared" si="3"/>
        <v>35</v>
      </c>
      <c r="BB78" s="9">
        <f t="shared" si="4"/>
        <v>68.28571428571429</v>
      </c>
    </row>
    <row r="79" spans="1:54" ht="12.75">
      <c r="A79" s="5">
        <v>76</v>
      </c>
      <c r="B79" s="5"/>
      <c r="C79" s="6">
        <v>2145</v>
      </c>
      <c r="D79" s="6" t="s">
        <v>186</v>
      </c>
      <c r="E79" s="6" t="s">
        <v>45</v>
      </c>
      <c r="F79" s="6">
        <v>66</v>
      </c>
      <c r="G79" s="6">
        <v>4</v>
      </c>
      <c r="H79" s="6">
        <v>84</v>
      </c>
      <c r="I79" s="6">
        <v>8</v>
      </c>
      <c r="J79" s="6">
        <v>84</v>
      </c>
      <c r="K79" s="6">
        <v>8</v>
      </c>
      <c r="L79" s="6">
        <v>72</v>
      </c>
      <c r="M79" s="6">
        <v>6</v>
      </c>
      <c r="N79" s="6">
        <v>63</v>
      </c>
      <c r="O79" s="6">
        <v>4</v>
      </c>
      <c r="P79" s="6">
        <v>61</v>
      </c>
      <c r="Q79" s="6">
        <v>5</v>
      </c>
      <c r="R79" s="5">
        <v>57</v>
      </c>
      <c r="S79" s="5">
        <v>4</v>
      </c>
      <c r="T79" s="5">
        <v>66</v>
      </c>
      <c r="U79" s="5">
        <v>5</v>
      </c>
      <c r="V79" s="6">
        <v>60</v>
      </c>
      <c r="W79" s="6">
        <v>3</v>
      </c>
      <c r="X79" s="6">
        <v>72</v>
      </c>
      <c r="Y79" s="6">
        <v>6</v>
      </c>
      <c r="Z79" s="6">
        <v>66</v>
      </c>
      <c r="AA79" s="6">
        <v>5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 t="shared" si="0"/>
        <v>751</v>
      </c>
      <c r="AY79" s="7">
        <f t="shared" si="1"/>
        <v>68.27272727272727</v>
      </c>
      <c r="AZ79" s="8">
        <f t="shared" si="2"/>
        <v>11</v>
      </c>
      <c r="BA79" s="8">
        <f t="shared" si="3"/>
        <v>58</v>
      </c>
      <c r="BB79" s="9">
        <f t="shared" si="4"/>
        <v>68.27272727272727</v>
      </c>
    </row>
    <row r="80" spans="1:54" ht="12.75">
      <c r="A80" s="5">
        <v>77</v>
      </c>
      <c r="B80" s="5"/>
      <c r="C80" s="6">
        <v>700</v>
      </c>
      <c r="D80" s="6" t="s">
        <v>521</v>
      </c>
      <c r="E80" s="6" t="s">
        <v>40</v>
      </c>
      <c r="F80" s="6">
        <v>60</v>
      </c>
      <c r="G80" s="6">
        <v>3</v>
      </c>
      <c r="H80" s="6">
        <v>78</v>
      </c>
      <c r="I80" s="6">
        <v>6</v>
      </c>
      <c r="J80" s="6">
        <v>64</v>
      </c>
      <c r="K80" s="6">
        <v>5</v>
      </c>
      <c r="L80" s="6">
        <v>52</v>
      </c>
      <c r="M80" s="6">
        <v>3</v>
      </c>
      <c r="N80" s="6"/>
      <c r="O80" s="6"/>
      <c r="P80" s="6"/>
      <c r="Q80" s="6"/>
      <c r="R80" s="5">
        <v>59</v>
      </c>
      <c r="S80" s="5">
        <v>3</v>
      </c>
      <c r="T80" s="5">
        <v>84</v>
      </c>
      <c r="U80" s="5">
        <v>8</v>
      </c>
      <c r="V80" s="6">
        <v>70</v>
      </c>
      <c r="W80" s="6">
        <v>5</v>
      </c>
      <c r="X80" s="6">
        <v>69</v>
      </c>
      <c r="Y80" s="6">
        <v>5</v>
      </c>
      <c r="Z80" s="6">
        <v>78</v>
      </c>
      <c r="AA80" s="6">
        <v>7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 t="shared" si="0"/>
        <v>614</v>
      </c>
      <c r="AY80" s="7">
        <f t="shared" si="1"/>
        <v>68.22222222222223</v>
      </c>
      <c r="AZ80" s="8">
        <f t="shared" si="2"/>
        <v>9</v>
      </c>
      <c r="BA80" s="8">
        <f t="shared" si="3"/>
        <v>45</v>
      </c>
      <c r="BB80" s="9">
        <f t="shared" si="4"/>
        <v>68.22222222222223</v>
      </c>
    </row>
    <row r="81" spans="1:54" ht="12.75">
      <c r="A81" s="5">
        <v>78</v>
      </c>
      <c r="B81" s="5"/>
      <c r="C81" s="6">
        <v>1221</v>
      </c>
      <c r="D81" s="6" t="s">
        <v>219</v>
      </c>
      <c r="E81" s="6" t="s">
        <v>64</v>
      </c>
      <c r="F81" s="6">
        <v>60</v>
      </c>
      <c r="G81" s="6">
        <v>3</v>
      </c>
      <c r="H81" s="6">
        <v>56</v>
      </c>
      <c r="I81" s="6">
        <v>3</v>
      </c>
      <c r="J81" s="6">
        <v>76</v>
      </c>
      <c r="K81" s="6">
        <v>6</v>
      </c>
      <c r="L81" s="6">
        <v>72</v>
      </c>
      <c r="M81" s="6">
        <v>5</v>
      </c>
      <c r="N81" s="6">
        <v>70</v>
      </c>
      <c r="O81" s="6">
        <v>5</v>
      </c>
      <c r="P81" s="6">
        <v>61</v>
      </c>
      <c r="Q81" s="6">
        <v>3</v>
      </c>
      <c r="R81" s="5">
        <v>64</v>
      </c>
      <c r="S81" s="5">
        <v>4</v>
      </c>
      <c r="T81" s="5">
        <v>71</v>
      </c>
      <c r="U81" s="5">
        <v>6</v>
      </c>
      <c r="V81" s="6">
        <v>74</v>
      </c>
      <c r="W81" s="6">
        <v>5</v>
      </c>
      <c r="X81" s="6">
        <v>80</v>
      </c>
      <c r="Y81" s="6">
        <v>7</v>
      </c>
      <c r="Z81" s="6">
        <v>66</v>
      </c>
      <c r="AA81" s="6">
        <v>3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 t="shared" si="0"/>
        <v>750</v>
      </c>
      <c r="AY81" s="7">
        <f t="shared" si="1"/>
        <v>68.18181818181819</v>
      </c>
      <c r="AZ81" s="8">
        <f t="shared" si="2"/>
        <v>11</v>
      </c>
      <c r="BA81" s="8">
        <f t="shared" si="3"/>
        <v>50</v>
      </c>
      <c r="BB81" s="9">
        <f t="shared" si="4"/>
        <v>68.18181818181819</v>
      </c>
    </row>
    <row r="82" spans="1:54" ht="12.75">
      <c r="A82" s="5">
        <v>79</v>
      </c>
      <c r="B82" s="5"/>
      <c r="C82" s="6">
        <v>262</v>
      </c>
      <c r="D82" s="6" t="s">
        <v>194</v>
      </c>
      <c r="E82" s="6" t="s">
        <v>37</v>
      </c>
      <c r="F82" s="6">
        <v>58</v>
      </c>
      <c r="G82" s="6">
        <v>3</v>
      </c>
      <c r="H82" s="6">
        <v>69</v>
      </c>
      <c r="I82" s="6">
        <v>5</v>
      </c>
      <c r="J82" s="6">
        <v>78</v>
      </c>
      <c r="K82" s="6">
        <v>6</v>
      </c>
      <c r="L82" s="6">
        <v>74</v>
      </c>
      <c r="M82" s="6">
        <v>5</v>
      </c>
      <c r="N82" s="6">
        <v>60</v>
      </c>
      <c r="O82" s="6">
        <v>4</v>
      </c>
      <c r="P82" s="6"/>
      <c r="Q82" s="6"/>
      <c r="R82" s="5">
        <v>64</v>
      </c>
      <c r="S82" s="5">
        <v>4</v>
      </c>
      <c r="T82" s="5">
        <v>66</v>
      </c>
      <c r="U82" s="5">
        <v>5</v>
      </c>
      <c r="V82" s="6">
        <v>64</v>
      </c>
      <c r="W82" s="6">
        <v>3</v>
      </c>
      <c r="X82" s="6">
        <v>76</v>
      </c>
      <c r="Y82" s="6">
        <v>6</v>
      </c>
      <c r="Z82" s="6">
        <v>72</v>
      </c>
      <c r="AA82" s="6">
        <v>6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>SUM(F82,H82,J82,L82,N82,P82,R82,T82,V82,X82,Z82,AB82,AD82,AF82,AH82,AJ82,AL82,AN82,AP82,AR82,AT82,AV82)</f>
        <v>681</v>
      </c>
      <c r="AY82" s="7">
        <f>AX82/AZ82</f>
        <v>68.1</v>
      </c>
      <c r="AZ82" s="8">
        <f>COUNT(F82,H82,J82,L82,N82,P82,R82,T82,V82,X82,Z82,AB82,AD82,AF82,AH82,AJ82,AL82,AN82,AP82,AR82,AT82,AV82)</f>
        <v>10</v>
      </c>
      <c r="BA82" s="8">
        <f>SUM(G82,I82,K82,M82,O82,Q82,S82,U82,W82,Y82,AA82,AC82,AE82,AG82,AI82,AK82,AM82,AO82,AQ82,AS82,AU82,AW82)</f>
        <v>47</v>
      </c>
      <c r="BB82" s="9">
        <f>AX82/AZ82</f>
        <v>68.1</v>
      </c>
    </row>
    <row r="83" spans="1:54" ht="12.75">
      <c r="A83" s="5">
        <v>80</v>
      </c>
      <c r="B83" s="5"/>
      <c r="C83" s="6">
        <v>2998</v>
      </c>
      <c r="D83" s="6" t="s">
        <v>517</v>
      </c>
      <c r="E83" s="6" t="s">
        <v>40</v>
      </c>
      <c r="F83" s="6">
        <v>70</v>
      </c>
      <c r="G83" s="6">
        <v>6</v>
      </c>
      <c r="H83" s="6">
        <v>68</v>
      </c>
      <c r="I83" s="6">
        <v>5</v>
      </c>
      <c r="J83" s="6">
        <v>83</v>
      </c>
      <c r="K83" s="6">
        <v>8</v>
      </c>
      <c r="L83" s="6">
        <v>65</v>
      </c>
      <c r="M83" s="6">
        <v>5</v>
      </c>
      <c r="N83" s="6">
        <v>60</v>
      </c>
      <c r="O83" s="6">
        <v>4</v>
      </c>
      <c r="P83" s="6">
        <v>74</v>
      </c>
      <c r="Q83" s="6">
        <v>6</v>
      </c>
      <c r="R83" s="5"/>
      <c r="S83" s="5"/>
      <c r="T83" s="5">
        <v>59</v>
      </c>
      <c r="U83" s="5">
        <v>4</v>
      </c>
      <c r="V83" s="6">
        <v>66</v>
      </c>
      <c r="W83" s="6">
        <v>5</v>
      </c>
      <c r="X83" s="6">
        <v>78</v>
      </c>
      <c r="Y83" s="6">
        <v>7</v>
      </c>
      <c r="Z83" s="6">
        <v>56</v>
      </c>
      <c r="AA83" s="6">
        <v>4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>SUM(F83,H83,J83,L83,N83,P83,R83,T83,V83,X83,Z83,AB83,AD83,AF83,AH83,AJ83,AL83,AN83,AP83,AR83,AT83,AV83)</f>
        <v>679</v>
      </c>
      <c r="AY83" s="7">
        <f>AX83/AZ83</f>
        <v>67.9</v>
      </c>
      <c r="AZ83" s="8">
        <f>COUNT(F83,H83,J83,L83,N83,P83,R83,T83,V83,X83,Z83,AB83,AD83,AF83,AH83,AJ83,AL83,AN83,AP83,AR83,AT83,AV83)</f>
        <v>10</v>
      </c>
      <c r="BA83" s="8">
        <f>SUM(G83,I83,K83,M83,O83,Q83,S83,U83,W83,Y83,AA83,AC83,AE83,AG83,AI83,AK83,AM83,AO83,AQ83,AS83,AU83,AW83)</f>
        <v>54</v>
      </c>
      <c r="BB83" s="9">
        <f>AX83/AZ83</f>
        <v>67.9</v>
      </c>
    </row>
    <row r="84" spans="1:54" ht="12.75">
      <c r="A84" s="5">
        <v>81</v>
      </c>
      <c r="B84" s="5"/>
      <c r="C84" s="6">
        <v>316</v>
      </c>
      <c r="D84" s="6" t="s">
        <v>220</v>
      </c>
      <c r="E84" s="6" t="s">
        <v>64</v>
      </c>
      <c r="F84" s="6">
        <v>75</v>
      </c>
      <c r="G84" s="6">
        <v>6</v>
      </c>
      <c r="H84" s="6">
        <v>70</v>
      </c>
      <c r="I84" s="6">
        <v>6</v>
      </c>
      <c r="J84" s="6"/>
      <c r="K84" s="6"/>
      <c r="L84" s="6">
        <v>78</v>
      </c>
      <c r="M84" s="6">
        <v>7</v>
      </c>
      <c r="N84" s="6">
        <v>73</v>
      </c>
      <c r="O84" s="6">
        <v>6</v>
      </c>
      <c r="P84" s="6">
        <v>73</v>
      </c>
      <c r="Q84" s="6">
        <v>6</v>
      </c>
      <c r="R84" s="5">
        <v>58</v>
      </c>
      <c r="S84" s="5">
        <v>3</v>
      </c>
      <c r="T84" s="5">
        <v>66</v>
      </c>
      <c r="U84" s="5">
        <v>5</v>
      </c>
      <c r="V84" s="6">
        <v>56</v>
      </c>
      <c r="W84" s="6">
        <v>4</v>
      </c>
      <c r="X84" s="6"/>
      <c r="Y84" s="6"/>
      <c r="Z84" s="6">
        <v>61</v>
      </c>
      <c r="AA84" s="6">
        <v>4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>SUM(F84,H84,J84,L84,N84,P84,R84,T84,V84,X84,Z84,AB84,AD84,AF84,AH84,AJ84,AL84,AN84,AP84,AR84,AT84,AV84)</f>
        <v>610</v>
      </c>
      <c r="AY84" s="7">
        <f>AX84/AZ84</f>
        <v>67.77777777777777</v>
      </c>
      <c r="AZ84" s="8">
        <f>COUNT(F84,H84,J84,L84,N84,P84,R84,T84,V84,X84,Z84,AB84,AD84,AF84,AH84,AJ84,AL84,AN84,AP84,AR84,AT84,AV84)</f>
        <v>9</v>
      </c>
      <c r="BA84" s="8">
        <f>SUM(G84,I84,K84,M84,O84,Q84,S84,U84,W84,Y84,AA84,AC84,AE84,AG84,AI84,AK84,AM84,AO84,AQ84,AS84,AU84,AW84)</f>
        <v>47</v>
      </c>
      <c r="BB84" s="9">
        <f>AX84/AZ84</f>
        <v>67.77777777777777</v>
      </c>
    </row>
    <row r="85" spans="1:54" ht="12.75">
      <c r="A85" s="5">
        <v>82</v>
      </c>
      <c r="B85" s="5"/>
      <c r="C85" s="6">
        <v>2741</v>
      </c>
      <c r="D85" s="6" t="s">
        <v>594</v>
      </c>
      <c r="E85" s="6" t="s">
        <v>64</v>
      </c>
      <c r="F85" s="6"/>
      <c r="G85" s="6"/>
      <c r="H85" s="6">
        <v>72</v>
      </c>
      <c r="I85" s="6">
        <v>6</v>
      </c>
      <c r="J85" s="6">
        <v>74</v>
      </c>
      <c r="K85" s="6">
        <v>5</v>
      </c>
      <c r="L85" s="6"/>
      <c r="M85" s="6"/>
      <c r="N85" s="6">
        <v>53</v>
      </c>
      <c r="O85" s="6">
        <v>3</v>
      </c>
      <c r="P85" s="6">
        <v>72</v>
      </c>
      <c r="Q85" s="6">
        <v>6</v>
      </c>
      <c r="R85" s="5"/>
      <c r="S85" s="5"/>
      <c r="T85" s="5"/>
      <c r="U85" s="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>SUM(F85,H85,J85,L85,N85,P85,R85,T85,V85,X85,Z85,AB85,AD85,AF85,AH85,AJ85,AL85,AN85,AP85,AR85,AT85,AV85)</f>
        <v>271</v>
      </c>
      <c r="AY85" s="7">
        <f>AX85/AZ85</f>
        <v>67.75</v>
      </c>
      <c r="AZ85" s="8">
        <f>COUNT(F85,H85,J85,L85,N85,P85,R85,T85,V85,X85,Z85,AB85,AD85,AF85,AH85,AJ85,AL85,AN85,AP85,AR85,AT85,AV85)</f>
        <v>4</v>
      </c>
      <c r="BA85" s="8">
        <f>SUM(G85,I85,K85,M85,O85,Q85,S85,U85,W85,Y85,AA85,AC85,AE85,AG85,AI85,AK85,AM85,AO85,AQ85,AS85,AU85,AW85)</f>
        <v>20</v>
      </c>
      <c r="BB85" s="9">
        <f>AX85/AZ85</f>
        <v>67.75</v>
      </c>
    </row>
    <row r="86" spans="1:54" ht="12.75">
      <c r="A86" s="5">
        <v>83</v>
      </c>
      <c r="B86" s="5"/>
      <c r="C86" s="6">
        <v>3565</v>
      </c>
      <c r="D86" s="6" t="s">
        <v>703</v>
      </c>
      <c r="E86" s="6" t="s">
        <v>61</v>
      </c>
      <c r="F86" s="6"/>
      <c r="G86" s="6"/>
      <c r="H86" s="6">
        <v>61</v>
      </c>
      <c r="I86" s="6">
        <v>4</v>
      </c>
      <c r="J86" s="6">
        <v>63</v>
      </c>
      <c r="K86" s="6">
        <v>5</v>
      </c>
      <c r="L86" s="6">
        <v>80</v>
      </c>
      <c r="M86" s="6">
        <v>7</v>
      </c>
      <c r="N86" s="6">
        <v>58</v>
      </c>
      <c r="O86" s="6">
        <v>4</v>
      </c>
      <c r="P86" s="6"/>
      <c r="Q86" s="6"/>
      <c r="R86" s="5">
        <v>70</v>
      </c>
      <c r="S86" s="5">
        <v>5</v>
      </c>
      <c r="T86" s="5">
        <v>76</v>
      </c>
      <c r="U86" s="5">
        <v>6</v>
      </c>
      <c r="V86" s="6">
        <v>65</v>
      </c>
      <c r="W86" s="6">
        <v>4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>SUM(F86,H86,J86,L86,N86,P86,R86,T86,V86,X86,Z86,AB86,AD86,AF86,AH86,AJ86,AL86,AN86,AP86,AR86,AT86,AV86)</f>
        <v>473</v>
      </c>
      <c r="AY86" s="7">
        <f>AX86/AZ86</f>
        <v>67.57142857142857</v>
      </c>
      <c r="AZ86" s="8">
        <f>COUNT(F86,H86,J86,L86,N86,P86,R86,T86,V86,X86,Z86,AB86,AD86,AF86,AH86,AJ86,AL86,AN86,AP86,AR86,AT86,AV86)</f>
        <v>7</v>
      </c>
      <c r="BA86" s="8">
        <f>SUM(G86,I86,K86,M86,O86,Q86,S86,U86,W86,Y86,AA86,AC86,AE86,AG86,AI86,AK86,AM86,AO86,AQ86,AS86,AU86,AW86)</f>
        <v>35</v>
      </c>
      <c r="BB86" s="9">
        <f>AX86/AZ86</f>
        <v>67.57142857142857</v>
      </c>
    </row>
    <row r="87" spans="1:54" ht="12.75">
      <c r="A87" s="5">
        <v>84</v>
      </c>
      <c r="B87" s="5"/>
      <c r="C87" s="6">
        <v>3360</v>
      </c>
      <c r="D87" s="6" t="s">
        <v>714</v>
      </c>
      <c r="E87" s="6" t="s">
        <v>41</v>
      </c>
      <c r="F87" s="6"/>
      <c r="G87" s="6"/>
      <c r="H87" s="6">
        <v>63</v>
      </c>
      <c r="I87" s="6">
        <v>4</v>
      </c>
      <c r="J87" s="6"/>
      <c r="K87" s="6"/>
      <c r="L87" s="6"/>
      <c r="M87" s="6"/>
      <c r="N87" s="6"/>
      <c r="O87" s="6"/>
      <c r="P87" s="6"/>
      <c r="Q87" s="6"/>
      <c r="R87" s="5"/>
      <c r="S87" s="5"/>
      <c r="T87" s="5">
        <v>72</v>
      </c>
      <c r="U87" s="5">
        <v>5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>SUM(F87,H87,J87,L87,N87,P87,R87,T87,V87,X87,Z87,AB87,AD87,AF87,AH87,AJ87,AL87,AN87,AP87,AR87,AT87,AV87)</f>
        <v>135</v>
      </c>
      <c r="AY87" s="7">
        <f>AX87/AZ87</f>
        <v>67.5</v>
      </c>
      <c r="AZ87" s="8">
        <f>COUNT(F87,H87,J87,L87,N87,P87,R87,T87,V87,X87,Z87,AB87,AD87,AF87,AH87,AJ87,AL87,AN87,AP87,AR87,AT87,AV87)</f>
        <v>2</v>
      </c>
      <c r="BA87" s="8">
        <f>SUM(G87,I87,K87,M87,O87,Q87,S87,U87,W87,Y87,AA87,AC87,AE87,AG87,AI87,AK87,AM87,AO87,AQ87,AS87,AU87,AW87)</f>
        <v>9</v>
      </c>
      <c r="BB87" s="9">
        <f>AX87/AZ87</f>
        <v>67.5</v>
      </c>
    </row>
    <row r="88" spans="1:54" ht="12.75">
      <c r="A88" s="5">
        <v>85</v>
      </c>
      <c r="B88" s="5"/>
      <c r="C88" s="6">
        <v>3923</v>
      </c>
      <c r="D88" s="6" t="s">
        <v>192</v>
      </c>
      <c r="E88" s="6" t="s">
        <v>37</v>
      </c>
      <c r="F88" s="6">
        <v>65</v>
      </c>
      <c r="G88" s="6">
        <v>5</v>
      </c>
      <c r="H88" s="6">
        <v>72</v>
      </c>
      <c r="I88" s="6">
        <v>5</v>
      </c>
      <c r="J88" s="6">
        <v>64</v>
      </c>
      <c r="K88" s="6">
        <v>4</v>
      </c>
      <c r="L88" s="6">
        <v>57</v>
      </c>
      <c r="M88" s="6">
        <v>3</v>
      </c>
      <c r="N88" s="6"/>
      <c r="O88" s="6"/>
      <c r="P88" s="6"/>
      <c r="Q88" s="6"/>
      <c r="R88" s="5">
        <v>74</v>
      </c>
      <c r="S88" s="5">
        <v>5</v>
      </c>
      <c r="T88" s="5">
        <v>70</v>
      </c>
      <c r="U88" s="5">
        <v>5</v>
      </c>
      <c r="V88" s="6">
        <v>78</v>
      </c>
      <c r="W88" s="6">
        <v>6</v>
      </c>
      <c r="X88" s="6">
        <v>62</v>
      </c>
      <c r="Y88" s="6">
        <v>4</v>
      </c>
      <c r="Z88" s="6">
        <v>63</v>
      </c>
      <c r="AA88" s="6">
        <v>4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>SUM(F88,H88,J88,L88,N88,P88,R88,T88,V88,X88,Z88,AB88,AD88,AF88,AH88,AJ88,AL88,AN88,AP88,AR88,AT88,AV88)</f>
        <v>605</v>
      </c>
      <c r="AY88" s="7">
        <f>AX88/AZ88</f>
        <v>67.22222222222223</v>
      </c>
      <c r="AZ88" s="8">
        <f>COUNT(F88,H88,J88,L88,N88,P88,R88,T88,V88,X88,Z88,AB88,AD88,AF88,AH88,AJ88,AL88,AN88,AP88,AR88,AT88,AV88)</f>
        <v>9</v>
      </c>
      <c r="BA88" s="8">
        <f>SUM(G88,I88,K88,M88,O88,Q88,S88,U88,W88,Y88,AA88,AC88,AE88,AG88,AI88,AK88,AM88,AO88,AQ88,AS88,AU88,AW88)</f>
        <v>41</v>
      </c>
      <c r="BB88" s="9">
        <f>AX88/AZ88</f>
        <v>67.22222222222223</v>
      </c>
    </row>
    <row r="89" spans="1:54" ht="12.75">
      <c r="A89" s="5">
        <v>86</v>
      </c>
      <c r="B89" s="5"/>
      <c r="C89" s="6">
        <v>702</v>
      </c>
      <c r="D89" s="6" t="s">
        <v>518</v>
      </c>
      <c r="E89" s="6" t="s">
        <v>40</v>
      </c>
      <c r="F89" s="6">
        <v>68</v>
      </c>
      <c r="G89" s="6">
        <v>5</v>
      </c>
      <c r="H89" s="6">
        <v>77</v>
      </c>
      <c r="I89" s="6">
        <v>7</v>
      </c>
      <c r="J89" s="6">
        <v>71</v>
      </c>
      <c r="K89" s="6">
        <v>6</v>
      </c>
      <c r="L89" s="6">
        <v>74</v>
      </c>
      <c r="M89" s="6">
        <v>6</v>
      </c>
      <c r="N89" s="6">
        <v>66</v>
      </c>
      <c r="O89" s="6">
        <v>4</v>
      </c>
      <c r="P89" s="6">
        <v>62</v>
      </c>
      <c r="Q89" s="6">
        <v>4</v>
      </c>
      <c r="R89" s="5">
        <v>72</v>
      </c>
      <c r="S89" s="5">
        <v>6</v>
      </c>
      <c r="T89" s="5">
        <v>63</v>
      </c>
      <c r="U89" s="5">
        <v>4</v>
      </c>
      <c r="V89" s="6">
        <v>70</v>
      </c>
      <c r="W89" s="6">
        <v>6</v>
      </c>
      <c r="X89" s="6">
        <v>43</v>
      </c>
      <c r="Y89" s="6">
        <v>1</v>
      </c>
      <c r="Z89" s="6">
        <v>73</v>
      </c>
      <c r="AA89" s="6">
        <v>6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>SUM(F89,H89,J89,L89,N89,P89,R89,T89,V89,X89,Z89,AB89,AD89,AF89,AH89,AJ89,AL89,AN89,AP89,AR89,AT89,AV89)</f>
        <v>739</v>
      </c>
      <c r="AY89" s="7">
        <f>AX89/AZ89</f>
        <v>67.18181818181819</v>
      </c>
      <c r="AZ89" s="8">
        <f>COUNT(F89,H89,J89,L89,N89,P89,R89,T89,V89,X89,Z89,AB89,AD89,AF89,AH89,AJ89,AL89,AN89,AP89,AR89,AT89,AV89)</f>
        <v>11</v>
      </c>
      <c r="BA89" s="8">
        <f>SUM(G89,I89,K89,M89,O89,Q89,S89,U89,W89,Y89,AA89,AC89,AE89,AG89,AI89,AK89,AM89,AO89,AQ89,AS89,AU89,AW89)</f>
        <v>55</v>
      </c>
      <c r="BB89" s="9">
        <f>AX89/AZ89</f>
        <v>67.18181818181819</v>
      </c>
    </row>
    <row r="90" spans="1:54" ht="12.75">
      <c r="A90" s="5">
        <v>87</v>
      </c>
      <c r="B90" s="5"/>
      <c r="C90" s="6">
        <v>5344</v>
      </c>
      <c r="D90" s="6" t="s">
        <v>211</v>
      </c>
      <c r="E90" s="6" t="s">
        <v>42</v>
      </c>
      <c r="F90" s="6">
        <v>66</v>
      </c>
      <c r="G90" s="6">
        <v>4</v>
      </c>
      <c r="H90" s="6">
        <v>58</v>
      </c>
      <c r="I90" s="6">
        <v>3</v>
      </c>
      <c r="J90" s="6">
        <v>60</v>
      </c>
      <c r="K90" s="6">
        <v>5</v>
      </c>
      <c r="L90" s="6">
        <v>72</v>
      </c>
      <c r="M90" s="6">
        <v>5</v>
      </c>
      <c r="N90" s="6">
        <v>78</v>
      </c>
      <c r="O90" s="6">
        <v>7</v>
      </c>
      <c r="P90" s="6">
        <v>66</v>
      </c>
      <c r="Q90" s="6">
        <v>4</v>
      </c>
      <c r="R90" s="5">
        <v>70</v>
      </c>
      <c r="S90" s="5">
        <v>4</v>
      </c>
      <c r="T90" s="5">
        <v>73</v>
      </c>
      <c r="U90" s="5">
        <v>6</v>
      </c>
      <c r="V90" s="6">
        <v>74</v>
      </c>
      <c r="W90" s="6">
        <v>6</v>
      </c>
      <c r="X90" s="6">
        <v>54</v>
      </c>
      <c r="Y90" s="6">
        <v>3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>SUM(F90,H90,J90,L90,N90,P90,R90,T90,V90,X90,Z90,AB90,AD90,AF90,AH90,AJ90,AL90,AN90,AP90,AR90,AT90,AV90)</f>
        <v>671</v>
      </c>
      <c r="AY90" s="7">
        <f>AX90/AZ90</f>
        <v>67.1</v>
      </c>
      <c r="AZ90" s="8">
        <f>COUNT(F90,H90,J90,L90,N90,P90,R90,T90,V90,X90,Z90,AB90,AD90,AF90,AH90,AJ90,AL90,AN90,AP90,AR90,AT90,AV90)</f>
        <v>10</v>
      </c>
      <c r="BA90" s="8">
        <f>SUM(G90,I90,K90,M90,O90,Q90,S90,U90,W90,Y90,AA90,AC90,AE90,AG90,AI90,AK90,AM90,AO90,AQ90,AS90,AU90,AW90)</f>
        <v>47</v>
      </c>
      <c r="BB90" s="9">
        <f>AX90/AZ90</f>
        <v>67.1</v>
      </c>
    </row>
    <row r="91" spans="1:54" ht="12.75">
      <c r="A91" s="5">
        <v>88</v>
      </c>
      <c r="B91" s="5" t="s">
        <v>782</v>
      </c>
      <c r="C91" s="6">
        <v>3130</v>
      </c>
      <c r="D91" s="6" t="s">
        <v>702</v>
      </c>
      <c r="E91" s="6" t="s">
        <v>61</v>
      </c>
      <c r="F91" s="6"/>
      <c r="G91" s="6"/>
      <c r="H91" s="6"/>
      <c r="I91" s="6"/>
      <c r="J91" s="6"/>
      <c r="K91" s="6"/>
      <c r="L91" s="6">
        <v>68</v>
      </c>
      <c r="M91" s="6">
        <v>5</v>
      </c>
      <c r="N91" s="6"/>
      <c r="O91" s="6"/>
      <c r="P91" s="6">
        <v>66</v>
      </c>
      <c r="Q91" s="6">
        <v>4</v>
      </c>
      <c r="R91" s="5"/>
      <c r="S91" s="5"/>
      <c r="T91" s="5"/>
      <c r="U91" s="5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>SUM(F91,H91,J91,L91,N91,P91,R91,T91,V91,X91,Z91,AB91,AD91,AF91,AH91,AJ91,AL91,AN91,AP91,AR91,AT91,AV91)</f>
        <v>134</v>
      </c>
      <c r="AY91" s="7">
        <f>AX91/AZ91</f>
        <v>67</v>
      </c>
      <c r="AZ91" s="8">
        <f>COUNT(F91,H91,J91,L91,N91,P91,R91,T91,V91,X91,Z91,AB91,AD91,AF91,AH91,AJ91,AL91,AN91,AP91,AR91,AT91,AV91)</f>
        <v>2</v>
      </c>
      <c r="BA91" s="8">
        <f>SUM(G91,I91,K91,M91,O91,Q91,S91,U91,W91,Y91,AA91,AC91,AE91,AG91,AI91,AK91,AM91,AO91,AQ91,AS91,AU91,AW91)</f>
        <v>9</v>
      </c>
      <c r="BB91" s="9">
        <f>AX91/AZ91</f>
        <v>67</v>
      </c>
    </row>
    <row r="92" spans="1:54" ht="12.75">
      <c r="A92" s="5">
        <v>89</v>
      </c>
      <c r="B92" s="5"/>
      <c r="C92" s="6">
        <v>3232</v>
      </c>
      <c r="D92" s="6" t="s">
        <v>774</v>
      </c>
      <c r="E92" s="6" t="s">
        <v>61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  <c r="U92" s="5"/>
      <c r="V92" s="6"/>
      <c r="W92" s="6"/>
      <c r="X92" s="6">
        <v>67</v>
      </c>
      <c r="Y92" s="6">
        <v>5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>SUM(F92,H92,J92,L92,N92,P92,R92,T92,V92,X92,Z92,AB92,AD92,AF92,AH92,AJ92,AL92,AN92,AP92,AR92,AT92,AV92)</f>
        <v>67</v>
      </c>
      <c r="AY92" s="7">
        <f>AX92/AZ92</f>
        <v>67</v>
      </c>
      <c r="AZ92" s="8">
        <f>COUNT(F92,H92,J92,L92,N92,P92,R92,T92,V92,X92,Z92,AB92,AD92,AF92,AH92,AJ92,AL92,AN92,AP92,AR92,AT92,AV92)</f>
        <v>1</v>
      </c>
      <c r="BA92" s="8">
        <f>SUM(G92,I92,K92,M92,O92,Q92,S92,U92,W92,Y92,AA92,AC92,AE92,AG92,AI92,AK92,AM92,AO92,AQ92,AS92,AU92,AW92)</f>
        <v>5</v>
      </c>
      <c r="BB92" s="9">
        <f>AX92/AZ92</f>
        <v>67</v>
      </c>
    </row>
    <row r="93" spans="1:54" ht="12.75">
      <c r="A93" s="5">
        <v>90</v>
      </c>
      <c r="B93" s="5"/>
      <c r="C93" s="6">
        <v>2278</v>
      </c>
      <c r="D93" s="6" t="s">
        <v>180</v>
      </c>
      <c r="E93" s="6" t="s">
        <v>41</v>
      </c>
      <c r="F93" s="6">
        <v>70</v>
      </c>
      <c r="G93" s="6">
        <v>5</v>
      </c>
      <c r="H93" s="6">
        <v>72</v>
      </c>
      <c r="I93" s="6">
        <v>6</v>
      </c>
      <c r="J93" s="6">
        <v>72</v>
      </c>
      <c r="K93" s="6">
        <v>6</v>
      </c>
      <c r="L93" s="6">
        <v>78</v>
      </c>
      <c r="M93" s="6">
        <v>7</v>
      </c>
      <c r="N93" s="6">
        <v>76</v>
      </c>
      <c r="O93" s="6">
        <v>6</v>
      </c>
      <c r="P93" s="6">
        <v>53</v>
      </c>
      <c r="Q93" s="6">
        <v>3</v>
      </c>
      <c r="R93" s="5">
        <v>66</v>
      </c>
      <c r="S93" s="5">
        <v>5</v>
      </c>
      <c r="T93" s="5"/>
      <c r="U93" s="5"/>
      <c r="V93" s="6">
        <v>59</v>
      </c>
      <c r="W93" s="6">
        <v>3</v>
      </c>
      <c r="X93" s="6"/>
      <c r="Y93" s="6"/>
      <c r="Z93" s="6">
        <v>56</v>
      </c>
      <c r="AA93" s="6">
        <v>3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>SUM(F93,H93,J93,L93,N93,P93,R93,T93,V93,X93,Z93,AB93,AD93,AF93,AH93,AJ93,AL93,AN93,AP93,AR93,AT93,AV93)</f>
        <v>602</v>
      </c>
      <c r="AY93" s="7">
        <f>AX93/AZ93</f>
        <v>66.88888888888889</v>
      </c>
      <c r="AZ93" s="8">
        <f>COUNT(F93,H93,J93,L93,N93,P93,R93,T93,V93,X93,Z93,AB93,AD93,AF93,AH93,AJ93,AL93,AN93,AP93,AR93,AT93,AV93)</f>
        <v>9</v>
      </c>
      <c r="BA93" s="8">
        <f>SUM(G93,I93,K93,M93,O93,Q93,S93,U93,W93,Y93,AA93,AC93,AE93,AG93,AI93,AK93,AM93,AO93,AQ93,AS93,AU93,AW93)</f>
        <v>44</v>
      </c>
      <c r="BB93" s="9">
        <f>AX93/AZ93</f>
        <v>66.88888888888889</v>
      </c>
    </row>
    <row r="94" spans="1:54" ht="12.75">
      <c r="A94" s="5">
        <v>91</v>
      </c>
      <c r="B94" s="5"/>
      <c r="C94" s="6">
        <v>323</v>
      </c>
      <c r="D94" s="6" t="s">
        <v>218</v>
      </c>
      <c r="E94" s="6" t="s">
        <v>64</v>
      </c>
      <c r="F94" s="6">
        <v>79</v>
      </c>
      <c r="G94" s="6">
        <v>7</v>
      </c>
      <c r="H94" s="6">
        <v>74</v>
      </c>
      <c r="I94" s="6">
        <v>6</v>
      </c>
      <c r="J94" s="6">
        <v>84</v>
      </c>
      <c r="K94" s="6">
        <v>8</v>
      </c>
      <c r="L94" s="6">
        <v>61</v>
      </c>
      <c r="M94" s="6">
        <v>5</v>
      </c>
      <c r="N94" s="6">
        <v>47</v>
      </c>
      <c r="O94" s="6">
        <v>1</v>
      </c>
      <c r="P94" s="6"/>
      <c r="Q94" s="6"/>
      <c r="R94" s="5"/>
      <c r="S94" s="5"/>
      <c r="T94" s="5"/>
      <c r="U94" s="5"/>
      <c r="V94" s="6">
        <v>51</v>
      </c>
      <c r="W94" s="6">
        <v>3</v>
      </c>
      <c r="X94" s="6">
        <v>77</v>
      </c>
      <c r="Y94" s="6">
        <v>7</v>
      </c>
      <c r="Z94" s="6">
        <v>60</v>
      </c>
      <c r="AA94" s="6">
        <v>3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>SUM(F94,H94,J94,L94,N94,P94,R94,T94,V94,X94,Z94,AB94,AD94,AF94,AH94,AJ94,AL94,AN94,AP94,AR94,AT94,AV94)</f>
        <v>533</v>
      </c>
      <c r="AY94" s="7">
        <f>AX94/AZ94</f>
        <v>66.625</v>
      </c>
      <c r="AZ94" s="8">
        <f>COUNT(F94,H94,J94,L94,N94,P94,R94,T94,V94,X94,Z94,AB94,AD94,AF94,AH94,AJ94,AL94,AN94,AP94,AR94,AT94,AV94)</f>
        <v>8</v>
      </c>
      <c r="BA94" s="8">
        <f>SUM(G94,I94,K94,M94,O94,Q94,S94,U94,W94,Y94,AA94,AC94,AE94,AG94,AI94,AK94,AM94,AO94,AQ94,AS94,AU94,AW94)</f>
        <v>40</v>
      </c>
      <c r="BB94" s="9">
        <f>AX94/AZ94</f>
        <v>66.625</v>
      </c>
    </row>
    <row r="95" spans="1:54" ht="12.75">
      <c r="A95" s="5">
        <v>92</v>
      </c>
      <c r="B95" s="5"/>
      <c r="C95" s="6">
        <v>4489</v>
      </c>
      <c r="D95" s="6" t="s">
        <v>721</v>
      </c>
      <c r="E95" s="6" t="s">
        <v>40</v>
      </c>
      <c r="F95" s="6"/>
      <c r="G95" s="6"/>
      <c r="H95" s="6"/>
      <c r="I95" s="6"/>
      <c r="J95" s="6">
        <v>45</v>
      </c>
      <c r="K95" s="6">
        <v>1</v>
      </c>
      <c r="L95" s="6"/>
      <c r="M95" s="6"/>
      <c r="N95" s="6">
        <v>60</v>
      </c>
      <c r="O95" s="6">
        <v>4</v>
      </c>
      <c r="P95" s="6">
        <v>76</v>
      </c>
      <c r="Q95" s="6">
        <v>6</v>
      </c>
      <c r="R95" s="5">
        <v>78</v>
      </c>
      <c r="S95" s="5">
        <v>7</v>
      </c>
      <c r="T95" s="5">
        <v>73</v>
      </c>
      <c r="U95" s="5">
        <v>6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>SUM(F95,H95,J95,L95,N95,P95,R95,T95,V95,X95,Z95,AB95,AD95,AF95,AH95,AJ95,AL95,AN95,AP95,AR95,AT95,AV95)</f>
        <v>332</v>
      </c>
      <c r="AY95" s="7">
        <f>AX95/AZ95</f>
        <v>66.4</v>
      </c>
      <c r="AZ95" s="8">
        <f>COUNT(F95,H95,J95,L95,N95,P95,R95,T95,V95,X95,Z95,AB95,AD95,AF95,AH95,AJ95,AL95,AN95,AP95,AR95,AT95,AV95)</f>
        <v>5</v>
      </c>
      <c r="BA95" s="8">
        <f>SUM(G95,I95,K95,M95,O95,Q95,S95,U95,W95,Y95,AA95,AC95,AE95,AG95,AI95,AK95,AM95,AO95,AQ95,AS95,AU95,AW95)</f>
        <v>24</v>
      </c>
      <c r="BB95" s="9">
        <f>AX95/AZ95</f>
        <v>66.4</v>
      </c>
    </row>
    <row r="96" spans="1:54" ht="12.75">
      <c r="A96" s="5">
        <v>93</v>
      </c>
      <c r="B96" s="5"/>
      <c r="C96" s="6">
        <v>1232</v>
      </c>
      <c r="D96" s="6" t="s">
        <v>464</v>
      </c>
      <c r="E96" s="6" t="s">
        <v>43</v>
      </c>
      <c r="F96" s="6">
        <v>78</v>
      </c>
      <c r="G96" s="6">
        <v>6</v>
      </c>
      <c r="H96" s="6"/>
      <c r="I96" s="6"/>
      <c r="J96" s="6">
        <v>52</v>
      </c>
      <c r="K96" s="6">
        <v>3</v>
      </c>
      <c r="L96" s="6"/>
      <c r="M96" s="6"/>
      <c r="N96" s="6">
        <v>74</v>
      </c>
      <c r="O96" s="6">
        <v>6</v>
      </c>
      <c r="P96" s="6"/>
      <c r="Q96" s="6"/>
      <c r="R96" s="5">
        <v>63</v>
      </c>
      <c r="S96" s="5">
        <v>4</v>
      </c>
      <c r="T96" s="5"/>
      <c r="U96" s="5"/>
      <c r="V96" s="6">
        <v>62</v>
      </c>
      <c r="W96" s="6">
        <v>4</v>
      </c>
      <c r="X96" s="6">
        <v>69</v>
      </c>
      <c r="Y96" s="6">
        <v>5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>SUM(F96,H96,J96,L96,N96,P96,R96,T96,V96,X96,Z96,AB96,AD96,AF96,AH96,AJ96,AL96,AN96,AP96,AR96,AT96,AV96)</f>
        <v>398</v>
      </c>
      <c r="AY96" s="7">
        <f>AX96/AZ96</f>
        <v>66.33333333333333</v>
      </c>
      <c r="AZ96" s="8">
        <f>COUNT(F96,H96,J96,L96,N96,P96,R96,T96,V96,X96,Z96,AB96,AD96,AF96,AH96,AJ96,AL96,AN96,AP96,AR96,AT96,AV96)</f>
        <v>6</v>
      </c>
      <c r="BA96" s="8">
        <f>SUM(G96,I96,K96,M96,O96,Q96,S96,U96,W96,Y96,AA96,AC96,AE96,AG96,AI96,AK96,AM96,AO96,AQ96,AS96,AU96,AW96)</f>
        <v>28</v>
      </c>
      <c r="BB96" s="9">
        <f>AX96/AZ96</f>
        <v>66.33333333333333</v>
      </c>
    </row>
    <row r="97" spans="1:54" ht="12.75">
      <c r="A97" s="5">
        <v>94</v>
      </c>
      <c r="B97" s="5"/>
      <c r="C97" s="6">
        <v>4099</v>
      </c>
      <c r="D97" s="6" t="s">
        <v>523</v>
      </c>
      <c r="E97" s="6" t="s">
        <v>40</v>
      </c>
      <c r="F97" s="6">
        <v>79</v>
      </c>
      <c r="G97" s="6">
        <v>7</v>
      </c>
      <c r="H97" s="6">
        <v>55</v>
      </c>
      <c r="I97" s="6">
        <v>3</v>
      </c>
      <c r="J97" s="6">
        <v>66</v>
      </c>
      <c r="K97" s="6">
        <v>4</v>
      </c>
      <c r="L97" s="6">
        <v>64</v>
      </c>
      <c r="M97" s="6">
        <v>5</v>
      </c>
      <c r="N97" s="6">
        <v>70</v>
      </c>
      <c r="O97" s="6">
        <v>6</v>
      </c>
      <c r="P97" s="6">
        <v>55</v>
      </c>
      <c r="Q97" s="6">
        <v>2</v>
      </c>
      <c r="R97" s="5">
        <v>71</v>
      </c>
      <c r="S97" s="5">
        <v>6</v>
      </c>
      <c r="T97" s="5"/>
      <c r="U97" s="5"/>
      <c r="V97" s="6">
        <v>54</v>
      </c>
      <c r="W97" s="6">
        <v>3</v>
      </c>
      <c r="X97" s="6">
        <v>68</v>
      </c>
      <c r="Y97" s="6">
        <v>5</v>
      </c>
      <c r="Z97" s="6">
        <v>78</v>
      </c>
      <c r="AA97" s="6">
        <v>6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>SUM(F97,H97,J97,L97,N97,P97,R97,T97,V97,X97,Z97,AB97,AD97,AF97,AH97,AJ97,AL97,AN97,AP97,AR97,AT97,AV97)</f>
        <v>660</v>
      </c>
      <c r="AY97" s="7">
        <f>AX97/AZ97</f>
        <v>66</v>
      </c>
      <c r="AZ97" s="8">
        <f>COUNT(F97,H97,J97,L97,N97,P97,R97,T97,V97,X97,Z97,AB97,AD97,AF97,AH97,AJ97,AL97,AN97,AP97,AR97,AT97,AV97)</f>
        <v>10</v>
      </c>
      <c r="BA97" s="8">
        <f>SUM(G97,I97,K97,M97,O97,Q97,S97,U97,W97,Y97,AA97,AC97,AE97,AG97,AI97,AK97,AM97,AO97,AQ97,AS97,AU97,AW97)</f>
        <v>47</v>
      </c>
      <c r="BB97" s="9">
        <f>AX97/AZ97</f>
        <v>66</v>
      </c>
    </row>
    <row r="98" spans="1:54" ht="12.75">
      <c r="A98" s="5">
        <v>95</v>
      </c>
      <c r="B98" s="5"/>
      <c r="C98" s="6">
        <v>3156</v>
      </c>
      <c r="D98" s="6" t="s">
        <v>210</v>
      </c>
      <c r="E98" s="6" t="s">
        <v>42</v>
      </c>
      <c r="F98" s="6">
        <v>53</v>
      </c>
      <c r="G98" s="6">
        <v>3</v>
      </c>
      <c r="H98" s="6">
        <v>74</v>
      </c>
      <c r="I98" s="6">
        <v>6</v>
      </c>
      <c r="J98" s="6">
        <v>69</v>
      </c>
      <c r="K98" s="6">
        <v>5</v>
      </c>
      <c r="L98" s="6">
        <v>72</v>
      </c>
      <c r="M98" s="6">
        <v>6</v>
      </c>
      <c r="N98" s="6">
        <v>63</v>
      </c>
      <c r="O98" s="6">
        <v>4</v>
      </c>
      <c r="P98" s="6">
        <v>57</v>
      </c>
      <c r="Q98" s="6">
        <v>3</v>
      </c>
      <c r="R98" s="5">
        <v>66</v>
      </c>
      <c r="S98" s="5">
        <v>4</v>
      </c>
      <c r="T98" s="5">
        <v>64</v>
      </c>
      <c r="U98" s="5">
        <v>4</v>
      </c>
      <c r="V98" s="6">
        <v>77</v>
      </c>
      <c r="W98" s="6">
        <v>7</v>
      </c>
      <c r="X98" s="6">
        <v>64</v>
      </c>
      <c r="Y98" s="6">
        <v>4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>SUM(F98,H98,J98,L98,N98,P98,R98,T98,V98,X98,Z98,AB98,AD98,AF98,AH98,AJ98,AL98,AN98,AP98,AR98,AT98,AV98)</f>
        <v>659</v>
      </c>
      <c r="AY98" s="7">
        <f>AX98/AZ98</f>
        <v>65.9</v>
      </c>
      <c r="AZ98" s="8">
        <f>COUNT(F98,H98,J98,L98,N98,P98,R98,T98,V98,X98,Z98,AB98,AD98,AF98,AH98,AJ98,AL98,AN98,AP98,AR98,AT98,AV98)</f>
        <v>10</v>
      </c>
      <c r="BA98" s="8">
        <f>SUM(G98,I98,K98,M98,O98,Q98,S98,U98,W98,Y98,AA98,AC98,AE98,AG98,AI98,AK98,AM98,AO98,AQ98,AS98,AU98,AW98)</f>
        <v>46</v>
      </c>
      <c r="BB98" s="9">
        <f>AX98/AZ98</f>
        <v>65.9</v>
      </c>
    </row>
    <row r="99" spans="1:54" ht="12.75">
      <c r="A99" s="5">
        <v>96</v>
      </c>
      <c r="B99" s="5"/>
      <c r="C99" s="6">
        <v>3149</v>
      </c>
      <c r="D99" s="6" t="s">
        <v>209</v>
      </c>
      <c r="E99" s="6" t="s">
        <v>42</v>
      </c>
      <c r="F99" s="6">
        <v>68</v>
      </c>
      <c r="G99" s="6">
        <v>5</v>
      </c>
      <c r="H99" s="6"/>
      <c r="I99" s="6"/>
      <c r="J99" s="6">
        <v>57</v>
      </c>
      <c r="K99" s="6">
        <v>3</v>
      </c>
      <c r="L99" s="6">
        <v>75</v>
      </c>
      <c r="M99" s="6">
        <v>6</v>
      </c>
      <c r="N99" s="6">
        <v>58</v>
      </c>
      <c r="O99" s="6">
        <v>4</v>
      </c>
      <c r="P99" s="6">
        <v>76</v>
      </c>
      <c r="Q99" s="6">
        <v>6</v>
      </c>
      <c r="R99" s="5"/>
      <c r="S99" s="5"/>
      <c r="T99" s="5"/>
      <c r="U99" s="5"/>
      <c r="V99" s="6"/>
      <c r="W99" s="6"/>
      <c r="X99" s="6">
        <v>61</v>
      </c>
      <c r="Y99" s="6">
        <v>4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>SUM(F99,H99,J99,L99,N99,P99,R99,T99,V99,X99,Z99,AB99,AD99,AF99,AH99,AJ99,AL99,AN99,AP99,AR99,AT99,AV99)</f>
        <v>395</v>
      </c>
      <c r="AY99" s="7">
        <f>AX99/AZ99</f>
        <v>65.83333333333333</v>
      </c>
      <c r="AZ99" s="8">
        <f>COUNT(F99,H99,J99,L99,N99,P99,R99,T99,V99,X99,Z99,AB99,AD99,AF99,AH99,AJ99,AL99,AN99,AP99,AR99,AT99,AV99)</f>
        <v>6</v>
      </c>
      <c r="BA99" s="8">
        <f>SUM(G99,I99,K99,M99,O99,Q99,S99,U99,W99,Y99,AA99,AC99,AE99,AG99,AI99,AK99,AM99,AO99,AQ99,AS99,AU99,AW99)</f>
        <v>28</v>
      </c>
      <c r="BB99" s="9">
        <f>AX99/AZ99</f>
        <v>65.83333333333333</v>
      </c>
    </row>
    <row r="100" spans="1:54" ht="12.75">
      <c r="A100" s="5">
        <v>97</v>
      </c>
      <c r="B100" s="5"/>
      <c r="C100" s="6">
        <v>1993</v>
      </c>
      <c r="D100" s="6" t="s">
        <v>508</v>
      </c>
      <c r="E100" s="6" t="s">
        <v>35</v>
      </c>
      <c r="F100" s="6">
        <v>69</v>
      </c>
      <c r="G100" s="6">
        <v>5</v>
      </c>
      <c r="H100" s="6">
        <v>51</v>
      </c>
      <c r="I100" s="6">
        <v>2</v>
      </c>
      <c r="J100" s="6"/>
      <c r="K100" s="6"/>
      <c r="L100" s="6">
        <v>70</v>
      </c>
      <c r="M100" s="6">
        <v>6</v>
      </c>
      <c r="N100" s="6">
        <v>72</v>
      </c>
      <c r="O100" s="6">
        <v>6</v>
      </c>
      <c r="P100" s="6">
        <v>52</v>
      </c>
      <c r="Q100" s="6">
        <v>3</v>
      </c>
      <c r="R100" s="5">
        <v>68</v>
      </c>
      <c r="S100" s="5">
        <v>5</v>
      </c>
      <c r="T100" s="5">
        <v>84</v>
      </c>
      <c r="U100" s="5">
        <v>8</v>
      </c>
      <c r="V100" s="6">
        <v>68</v>
      </c>
      <c r="W100" s="6">
        <v>6</v>
      </c>
      <c r="X100" s="6">
        <v>58</v>
      </c>
      <c r="Y100" s="6">
        <v>4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>SUM(F100,H100,J100,L100,N100,P100,R100,T100,V100,X100,Z100,AB100,AD100,AF100,AH100,AJ100,AL100,AN100,AP100,AR100,AT100,AV100)</f>
        <v>592</v>
      </c>
      <c r="AY100" s="7">
        <f>AX100/AZ100</f>
        <v>65.77777777777777</v>
      </c>
      <c r="AZ100" s="8">
        <f>COUNT(F100,H100,J100,L100,N100,P100,R100,T100,V100,X100,Z100,AB100,AD100,AF100,AH100,AJ100,AL100,AN100,AP100,AR100,AT100,AV100)</f>
        <v>9</v>
      </c>
      <c r="BA100" s="8">
        <f>SUM(G100,I100,K100,M100,O100,Q100,S100,U100,W100,Y100,AA100,AC100,AE100,AG100,AI100,AK100,AM100,AO100,AQ100,AS100,AU100,AW100)</f>
        <v>45</v>
      </c>
      <c r="BB100" s="9">
        <f>AX100/AZ100</f>
        <v>65.77777777777777</v>
      </c>
    </row>
    <row r="101" spans="1:54" ht="12.75">
      <c r="A101" s="5">
        <v>98</v>
      </c>
      <c r="B101" s="5"/>
      <c r="C101" s="6">
        <v>4411</v>
      </c>
      <c r="D101" s="6" t="s">
        <v>701</v>
      </c>
      <c r="E101" s="6" t="s">
        <v>43</v>
      </c>
      <c r="F101" s="6"/>
      <c r="G101" s="6"/>
      <c r="H101" s="6"/>
      <c r="I101" s="6"/>
      <c r="J101" s="6"/>
      <c r="K101" s="6"/>
      <c r="L101" s="6">
        <v>68</v>
      </c>
      <c r="M101" s="6">
        <v>5</v>
      </c>
      <c r="N101" s="6">
        <v>74</v>
      </c>
      <c r="O101" s="6">
        <v>6</v>
      </c>
      <c r="P101" s="6"/>
      <c r="Q101" s="6"/>
      <c r="R101" s="5"/>
      <c r="S101" s="5"/>
      <c r="T101" s="5"/>
      <c r="U101" s="5"/>
      <c r="V101" s="6">
        <v>55</v>
      </c>
      <c r="W101" s="6">
        <v>4</v>
      </c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>SUM(F101,H101,J101,L101,N101,P101,R101,T101,V101,X101,Z101,AB101,AD101,AF101,AH101,AJ101,AL101,AN101,AP101,AR101,AT101,AV101)</f>
        <v>197</v>
      </c>
      <c r="AY101" s="7">
        <f>AX101/AZ101</f>
        <v>65.66666666666667</v>
      </c>
      <c r="AZ101" s="8">
        <f>COUNT(F101,H101,J101,L101,N101,P101,R101,T101,V101,X101,Z101,AB101,AD101,AF101,AH101,AJ101,AL101,AN101,AP101,AR101,AT101,AV101)</f>
        <v>3</v>
      </c>
      <c r="BA101" s="8">
        <f>SUM(G101,I101,K101,M101,O101,Q101,S101,U101,W101,Y101,AA101,AC101,AE101,AG101,AI101,AK101,AM101,AO101,AQ101,AS101,AU101,AW101)</f>
        <v>15</v>
      </c>
      <c r="BB101" s="9">
        <f>AX101/AZ101</f>
        <v>65.66666666666667</v>
      </c>
    </row>
    <row r="102" spans="1:54" ht="12.75">
      <c r="A102" s="5">
        <v>99</v>
      </c>
      <c r="B102" s="5"/>
      <c r="C102" s="6">
        <v>313</v>
      </c>
      <c r="D102" s="6" t="s">
        <v>216</v>
      </c>
      <c r="E102" s="6" t="s">
        <v>64</v>
      </c>
      <c r="F102" s="6">
        <v>74</v>
      </c>
      <c r="G102" s="6">
        <v>6</v>
      </c>
      <c r="H102" s="6">
        <v>65</v>
      </c>
      <c r="I102" s="6">
        <v>4</v>
      </c>
      <c r="J102" s="6">
        <v>70</v>
      </c>
      <c r="K102" s="6">
        <v>5</v>
      </c>
      <c r="L102" s="6">
        <v>60</v>
      </c>
      <c r="M102" s="6">
        <v>3</v>
      </c>
      <c r="N102" s="6">
        <v>58</v>
      </c>
      <c r="O102" s="6">
        <v>3</v>
      </c>
      <c r="P102" s="6">
        <v>65</v>
      </c>
      <c r="Q102" s="6">
        <v>5</v>
      </c>
      <c r="R102" s="5">
        <v>72</v>
      </c>
      <c r="S102" s="5">
        <v>5</v>
      </c>
      <c r="T102" s="5">
        <v>57</v>
      </c>
      <c r="U102" s="5">
        <v>3</v>
      </c>
      <c r="V102" s="6">
        <v>66</v>
      </c>
      <c r="W102" s="6">
        <v>5</v>
      </c>
      <c r="X102" s="6">
        <v>74</v>
      </c>
      <c r="Y102" s="6">
        <v>6</v>
      </c>
      <c r="Z102" s="6">
        <v>61</v>
      </c>
      <c r="AA102" s="6">
        <v>4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>SUM(F102,H102,J102,L102,N102,P102,R102,T102,V102,X102,Z102,AB102,AD102,AF102,AH102,AJ102,AL102,AN102,AP102,AR102,AT102,AV102)</f>
        <v>722</v>
      </c>
      <c r="AY102" s="7">
        <f>AX102/AZ102</f>
        <v>65.63636363636364</v>
      </c>
      <c r="AZ102" s="8">
        <f>COUNT(F102,H102,J102,L102,N102,P102,R102,T102,V102,X102,Z102,AB102,AD102,AF102,AH102,AJ102,AL102,AN102,AP102,AR102,AT102,AV102)</f>
        <v>11</v>
      </c>
      <c r="BA102" s="8">
        <f>SUM(G102,I102,K102,M102,O102,Q102,S102,U102,W102,Y102,AA102,AC102,AE102,AG102,AI102,AK102,AM102,AO102,AQ102,AS102,AU102,AW102)</f>
        <v>49</v>
      </c>
      <c r="BB102" s="9">
        <f>AX102/AZ102</f>
        <v>65.63636363636364</v>
      </c>
    </row>
    <row r="103" spans="1:54" ht="12.75">
      <c r="A103" s="5">
        <v>100</v>
      </c>
      <c r="B103" s="5"/>
      <c r="C103" s="6">
        <v>339</v>
      </c>
      <c r="D103" s="6" t="s">
        <v>457</v>
      </c>
      <c r="E103" s="6" t="s">
        <v>36</v>
      </c>
      <c r="F103" s="6">
        <v>71</v>
      </c>
      <c r="G103" s="6">
        <v>6</v>
      </c>
      <c r="H103" s="6">
        <v>56</v>
      </c>
      <c r="I103" s="6">
        <v>2</v>
      </c>
      <c r="J103" s="6">
        <v>57</v>
      </c>
      <c r="K103" s="6">
        <v>3</v>
      </c>
      <c r="L103" s="6">
        <v>59</v>
      </c>
      <c r="M103" s="6">
        <v>4</v>
      </c>
      <c r="N103" s="6"/>
      <c r="O103" s="6"/>
      <c r="P103" s="6">
        <v>78</v>
      </c>
      <c r="Q103" s="6">
        <v>7</v>
      </c>
      <c r="R103" s="5">
        <v>67</v>
      </c>
      <c r="S103" s="5">
        <v>5</v>
      </c>
      <c r="T103" s="5">
        <v>69</v>
      </c>
      <c r="U103" s="5">
        <v>6</v>
      </c>
      <c r="V103" s="6">
        <v>67</v>
      </c>
      <c r="W103" s="6">
        <v>4</v>
      </c>
      <c r="X103" s="6">
        <v>78</v>
      </c>
      <c r="Y103" s="6">
        <v>7</v>
      </c>
      <c r="Z103" s="6">
        <v>53</v>
      </c>
      <c r="AA103" s="6">
        <v>3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>SUM(F103,H103,J103,L103,N103,P103,R103,T103,V103,X103,Z103,AB103,AD103,AF103,AH103,AJ103,AL103,AN103,AP103,AR103,AT103,AV103)</f>
        <v>655</v>
      </c>
      <c r="AY103" s="7">
        <f>AX103/AZ103</f>
        <v>65.5</v>
      </c>
      <c r="AZ103" s="8">
        <f>COUNT(F103,H103,J103,L103,N103,P103,R103,T103,V103,X103,Z103,AB103,AD103,AF103,AH103,AJ103,AL103,AN103,AP103,AR103,AT103,AV103)</f>
        <v>10</v>
      </c>
      <c r="BA103" s="8">
        <f>SUM(G103,I103,K103,M103,O103,Q103,S103,U103,W103,Y103,AA103,AC103,AE103,AG103,AI103,AK103,AM103,AO103,AQ103,AS103,AU103,AW103)</f>
        <v>47</v>
      </c>
      <c r="BB103" s="9">
        <f>AX103/AZ103</f>
        <v>65.5</v>
      </c>
    </row>
    <row r="104" spans="1:54" ht="12.75">
      <c r="A104" s="5">
        <v>101</v>
      </c>
      <c r="B104" s="5"/>
      <c r="C104" s="6">
        <v>2103</v>
      </c>
      <c r="D104" s="6" t="s">
        <v>202</v>
      </c>
      <c r="E104" s="6" t="s">
        <v>61</v>
      </c>
      <c r="F104" s="6">
        <v>51</v>
      </c>
      <c r="G104" s="6">
        <v>2</v>
      </c>
      <c r="H104" s="6">
        <v>73</v>
      </c>
      <c r="I104" s="6">
        <v>6</v>
      </c>
      <c r="J104" s="6">
        <v>58</v>
      </c>
      <c r="K104" s="6">
        <v>4</v>
      </c>
      <c r="L104" s="6">
        <v>80</v>
      </c>
      <c r="M104" s="6">
        <v>7</v>
      </c>
      <c r="N104" s="6">
        <v>71</v>
      </c>
      <c r="O104" s="6">
        <v>5</v>
      </c>
      <c r="P104" s="6">
        <v>64</v>
      </c>
      <c r="Q104" s="6">
        <v>5</v>
      </c>
      <c r="R104" s="5">
        <v>62</v>
      </c>
      <c r="S104" s="5">
        <v>4</v>
      </c>
      <c r="T104" s="5">
        <v>65</v>
      </c>
      <c r="U104" s="5">
        <v>5</v>
      </c>
      <c r="V104" s="6">
        <v>66</v>
      </c>
      <c r="W104" s="6">
        <v>4</v>
      </c>
      <c r="X104" s="6">
        <v>60</v>
      </c>
      <c r="Y104" s="6">
        <v>4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>SUM(F104,H104,J104,L104,N104,P104,R104,T104,V104,X104,Z104,AB104,AD104,AF104,AH104,AJ104,AL104,AN104,AP104,AR104,AT104,AV104)</f>
        <v>650</v>
      </c>
      <c r="AY104" s="7">
        <f>AX104/AZ104</f>
        <v>65</v>
      </c>
      <c r="AZ104" s="8">
        <f>COUNT(F104,H104,J104,L104,N104,P104,R104,T104,V104,X104,Z104,AB104,AD104,AF104,AH104,AJ104,AL104,AN104,AP104,AR104,AT104,AV104)</f>
        <v>10</v>
      </c>
      <c r="BA104" s="8">
        <f>SUM(G104,I104,K104,M104,O104,Q104,S104,U104,W104,Y104,AA104,AC104,AE104,AG104,AI104,AK104,AM104,AO104,AQ104,AS104,AU104,AW104)</f>
        <v>46</v>
      </c>
      <c r="BB104" s="9">
        <f>AX104/AZ104</f>
        <v>65</v>
      </c>
    </row>
    <row r="105" spans="1:54" ht="12.75">
      <c r="A105" s="5">
        <v>102</v>
      </c>
      <c r="B105" s="5"/>
      <c r="C105" s="6">
        <v>341</v>
      </c>
      <c r="D105" s="6" t="s">
        <v>722</v>
      </c>
      <c r="E105" s="6" t="s">
        <v>36</v>
      </c>
      <c r="F105" s="6">
        <v>64</v>
      </c>
      <c r="G105" s="6">
        <v>4</v>
      </c>
      <c r="H105" s="6">
        <v>66</v>
      </c>
      <c r="I105" s="6">
        <v>5</v>
      </c>
      <c r="J105" s="6">
        <v>54</v>
      </c>
      <c r="K105" s="6">
        <v>3</v>
      </c>
      <c r="L105" s="6">
        <v>68</v>
      </c>
      <c r="M105" s="6">
        <v>5</v>
      </c>
      <c r="N105" s="6">
        <v>56</v>
      </c>
      <c r="O105" s="6">
        <v>3</v>
      </c>
      <c r="P105" s="6"/>
      <c r="Q105" s="6"/>
      <c r="R105" s="5"/>
      <c r="S105" s="5"/>
      <c r="T105" s="5">
        <v>66</v>
      </c>
      <c r="U105" s="5">
        <v>4</v>
      </c>
      <c r="V105" s="6"/>
      <c r="W105" s="6"/>
      <c r="X105" s="6">
        <v>69</v>
      </c>
      <c r="Y105" s="6">
        <v>5</v>
      </c>
      <c r="Z105" s="6">
        <v>76</v>
      </c>
      <c r="AA105" s="6">
        <v>6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>SUM(F105,H105,J105,L105,N105,P105,R105,T105,V105,X105,Z105,AB105,AD105,AF105,AH105,AJ105,AL105,AN105,AP105,AR105,AT105,AV105)</f>
        <v>519</v>
      </c>
      <c r="AY105" s="7">
        <f>AX105/AZ105</f>
        <v>64.875</v>
      </c>
      <c r="AZ105" s="8">
        <f>COUNT(F105,H105,J105,L105,N105,P105,R105,T105,V105,X105,Z105,AB105,AD105,AF105,AH105,AJ105,AL105,AN105,AP105,AR105,AT105,AV105)</f>
        <v>8</v>
      </c>
      <c r="BA105" s="8">
        <f>SUM(G105,I105,K105,M105,O105,Q105,S105,U105,W105,Y105,AA105,AC105,AE105,AG105,AI105,AK105,AM105,AO105,AQ105,AS105,AU105,AW105)</f>
        <v>35</v>
      </c>
      <c r="BB105" s="9">
        <f>AX105/AZ105</f>
        <v>64.875</v>
      </c>
    </row>
    <row r="106" spans="1:54" ht="12.75">
      <c r="A106" s="5">
        <v>103</v>
      </c>
      <c r="B106" s="5"/>
      <c r="C106" s="6">
        <v>3280</v>
      </c>
      <c r="D106" s="6" t="s">
        <v>466</v>
      </c>
      <c r="E106" s="6" t="s">
        <v>43</v>
      </c>
      <c r="F106" s="6">
        <v>68</v>
      </c>
      <c r="G106" s="6">
        <v>4</v>
      </c>
      <c r="H106" s="6">
        <v>70</v>
      </c>
      <c r="I106" s="6">
        <v>5</v>
      </c>
      <c r="J106" s="6">
        <v>74</v>
      </c>
      <c r="K106" s="6">
        <v>5</v>
      </c>
      <c r="L106" s="6">
        <v>64</v>
      </c>
      <c r="M106" s="6">
        <v>4</v>
      </c>
      <c r="N106" s="6"/>
      <c r="O106" s="6"/>
      <c r="P106" s="6"/>
      <c r="Q106" s="6"/>
      <c r="R106" s="5">
        <v>63</v>
      </c>
      <c r="S106" s="5">
        <v>4</v>
      </c>
      <c r="T106" s="5">
        <v>49</v>
      </c>
      <c r="U106" s="5">
        <v>1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>SUM(F106,H106,J106,L106,N106,P106,R106,T106,V106,X106,Z106,AB106,AD106,AF106,AH106,AJ106,AL106,AN106,AP106,AR106,AT106,AV106)</f>
        <v>388</v>
      </c>
      <c r="AY106" s="7">
        <f>AX106/AZ106</f>
        <v>64.66666666666667</v>
      </c>
      <c r="AZ106" s="8">
        <f>COUNT(F106,H106,J106,L106,N106,P106,R106,T106,V106,X106,Z106,AB106,AD106,AF106,AH106,AJ106,AL106,AN106,AP106,AR106,AT106,AV106)</f>
        <v>6</v>
      </c>
      <c r="BA106" s="8">
        <f>SUM(G106,I106,K106,M106,O106,Q106,S106,U106,W106,Y106,AA106,AC106,AE106,AG106,AI106,AK106,AM106,AO106,AQ106,AS106,AU106,AW106)</f>
        <v>23</v>
      </c>
      <c r="BB106" s="9">
        <f>AX106/AZ106</f>
        <v>64.66666666666667</v>
      </c>
    </row>
    <row r="107" spans="1:54" ht="12.75">
      <c r="A107" s="5">
        <v>104</v>
      </c>
      <c r="B107" s="5"/>
      <c r="C107" s="6">
        <v>3034</v>
      </c>
      <c r="D107" s="6" t="s">
        <v>568</v>
      </c>
      <c r="E107" s="6" t="s">
        <v>45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>
        <v>74</v>
      </c>
      <c r="U107" s="5">
        <v>6</v>
      </c>
      <c r="V107" s="6"/>
      <c r="W107" s="6"/>
      <c r="X107" s="6"/>
      <c r="Y107" s="6"/>
      <c r="Z107" s="6">
        <v>55</v>
      </c>
      <c r="AA107" s="6">
        <v>3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>SUM(F107,H107,J107,L107,N107,P107,R107,T107,V107,X107,Z107,AB107,AD107,AF107,AH107,AJ107,AL107,AN107,AP107,AR107,AT107,AV107)</f>
        <v>129</v>
      </c>
      <c r="AY107" s="7">
        <f>AX107/AZ107</f>
        <v>64.5</v>
      </c>
      <c r="AZ107" s="8">
        <f>COUNT(F107,H107,J107,L107,N107,P107,R107,T107,V107,X107,Z107,AB107,AD107,AF107,AH107,AJ107,AL107,AN107,AP107,AR107,AT107,AV107)</f>
        <v>2</v>
      </c>
      <c r="BA107" s="8">
        <f>SUM(G107,I107,K107,M107,O107,Q107,S107,U107,W107,Y107,AA107,AC107,AE107,AG107,AI107,AK107,AM107,AO107,AQ107,AS107,AU107,AW107)</f>
        <v>9</v>
      </c>
      <c r="BB107" s="9">
        <f>AX107/AZ107</f>
        <v>64.5</v>
      </c>
    </row>
    <row r="108" spans="1:54" ht="12.75">
      <c r="A108" s="5">
        <v>105</v>
      </c>
      <c r="B108" s="5"/>
      <c r="C108" s="6">
        <v>4437</v>
      </c>
      <c r="D108" s="6" t="s">
        <v>217</v>
      </c>
      <c r="E108" s="6" t="s">
        <v>64</v>
      </c>
      <c r="F108" s="6">
        <v>61</v>
      </c>
      <c r="G108" s="6">
        <v>3</v>
      </c>
      <c r="H108" s="6">
        <v>64</v>
      </c>
      <c r="I108" s="6">
        <v>5</v>
      </c>
      <c r="J108" s="6">
        <v>63</v>
      </c>
      <c r="K108" s="6">
        <v>3</v>
      </c>
      <c r="L108" s="6">
        <v>72</v>
      </c>
      <c r="M108" s="6">
        <v>6</v>
      </c>
      <c r="N108" s="6"/>
      <c r="O108" s="6"/>
      <c r="P108" s="6">
        <v>58</v>
      </c>
      <c r="Q108" s="6">
        <v>3</v>
      </c>
      <c r="R108" s="5">
        <v>80</v>
      </c>
      <c r="S108" s="5">
        <v>7</v>
      </c>
      <c r="T108" s="5">
        <v>55</v>
      </c>
      <c r="U108" s="5">
        <v>4</v>
      </c>
      <c r="V108" s="6">
        <v>70</v>
      </c>
      <c r="W108" s="6">
        <v>5</v>
      </c>
      <c r="X108" s="6">
        <v>57</v>
      </c>
      <c r="Y108" s="6">
        <v>4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>SUM(F108,H108,J108,L108,N108,P108,R108,T108,V108,X108,Z108,AB108,AD108,AF108,AH108,AJ108,AL108,AN108,AP108,AR108,AT108,AV108)</f>
        <v>580</v>
      </c>
      <c r="AY108" s="7">
        <f>AX108/AZ108</f>
        <v>64.44444444444444</v>
      </c>
      <c r="AZ108" s="8">
        <f>COUNT(F108,H108,J108,L108,N108,P108,R108,T108,V108,X108,Z108,AB108,AD108,AF108,AH108,AJ108,AL108,AN108,AP108,AR108,AT108,AV108)</f>
        <v>9</v>
      </c>
      <c r="BA108" s="8">
        <f>SUM(G108,I108,K108,M108,O108,Q108,S108,U108,W108,Y108,AA108,AC108,AE108,AG108,AI108,AK108,AM108,AO108,AQ108,AS108,AU108,AW108)</f>
        <v>40</v>
      </c>
      <c r="BB108" s="9">
        <f>AX108/AZ108</f>
        <v>64.44444444444444</v>
      </c>
    </row>
    <row r="109" spans="1:54" ht="12.75">
      <c r="A109" s="5">
        <v>106</v>
      </c>
      <c r="B109" s="5"/>
      <c r="C109" s="6">
        <v>1573</v>
      </c>
      <c r="D109" s="6" t="s">
        <v>463</v>
      </c>
      <c r="E109" s="6" t="s">
        <v>43</v>
      </c>
      <c r="F109" s="6">
        <v>62</v>
      </c>
      <c r="G109" s="6">
        <v>4</v>
      </c>
      <c r="H109" s="6">
        <v>65</v>
      </c>
      <c r="I109" s="6">
        <v>4</v>
      </c>
      <c r="J109" s="6"/>
      <c r="K109" s="6"/>
      <c r="L109" s="6"/>
      <c r="M109" s="6"/>
      <c r="N109" s="6">
        <v>68</v>
      </c>
      <c r="O109" s="6">
        <v>5</v>
      </c>
      <c r="P109" s="6"/>
      <c r="Q109" s="6"/>
      <c r="R109" s="5">
        <v>68</v>
      </c>
      <c r="S109" s="5">
        <v>5</v>
      </c>
      <c r="T109" s="5">
        <v>69</v>
      </c>
      <c r="U109" s="5">
        <v>6</v>
      </c>
      <c r="V109" s="6">
        <v>59</v>
      </c>
      <c r="W109" s="6">
        <v>4</v>
      </c>
      <c r="X109" s="6">
        <v>70</v>
      </c>
      <c r="Y109" s="6">
        <v>5</v>
      </c>
      <c r="Z109" s="6">
        <v>54</v>
      </c>
      <c r="AA109" s="6">
        <v>3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>SUM(F109,H109,J109,L109,N109,P109,R109,T109,V109,X109,Z109,AB109,AD109,AF109,AH109,AJ109,AL109,AN109,AP109,AR109,AT109,AV109)</f>
        <v>515</v>
      </c>
      <c r="AY109" s="7">
        <f>AX109/AZ109</f>
        <v>64.375</v>
      </c>
      <c r="AZ109" s="8">
        <f>COUNT(F109,H109,J109,L109,N109,P109,R109,T109,V109,X109,Z109,AB109,AD109,AF109,AH109,AJ109,AL109,AN109,AP109,AR109,AT109,AV109)</f>
        <v>8</v>
      </c>
      <c r="BA109" s="8">
        <f>SUM(G109,I109,K109,M109,O109,Q109,S109,U109,W109,Y109,AA109,AC109,AE109,AG109,AI109,AK109,AM109,AO109,AQ109,AS109,AU109,AW109)</f>
        <v>36</v>
      </c>
      <c r="BB109" s="9">
        <f>AX109/AZ109</f>
        <v>64.375</v>
      </c>
    </row>
    <row r="110" spans="1:54" ht="12.75">
      <c r="A110" s="5">
        <v>107</v>
      </c>
      <c r="B110" s="5"/>
      <c r="C110" s="6">
        <v>446</v>
      </c>
      <c r="D110" s="6" t="s">
        <v>520</v>
      </c>
      <c r="E110" s="6" t="s">
        <v>40</v>
      </c>
      <c r="F110" s="6">
        <v>64</v>
      </c>
      <c r="G110" s="6">
        <v>4</v>
      </c>
      <c r="H110" s="6">
        <v>71</v>
      </c>
      <c r="I110" s="6">
        <v>6</v>
      </c>
      <c r="J110" s="6"/>
      <c r="K110" s="6"/>
      <c r="L110" s="6">
        <v>55</v>
      </c>
      <c r="M110" s="6">
        <v>4</v>
      </c>
      <c r="N110" s="6">
        <v>71</v>
      </c>
      <c r="O110" s="6">
        <v>6</v>
      </c>
      <c r="P110" s="6">
        <v>75</v>
      </c>
      <c r="Q110" s="6">
        <v>6</v>
      </c>
      <c r="R110" s="5">
        <v>50</v>
      </c>
      <c r="S110" s="5">
        <v>3</v>
      </c>
      <c r="T110" s="5"/>
      <c r="U110" s="5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>SUM(F110,H110,J110,L110,N110,P110,R110,T110,V110,X110,Z110,AB110,AD110,AF110,AH110,AJ110,AL110,AN110,AP110,AR110,AT110,AV110)</f>
        <v>386</v>
      </c>
      <c r="AY110" s="7">
        <f>AX110/AZ110</f>
        <v>64.33333333333333</v>
      </c>
      <c r="AZ110" s="8">
        <f>COUNT(F110,H110,J110,L110,N110,P110,R110,T110,V110,X110,Z110,AB110,AD110,AF110,AH110,AJ110,AL110,AN110,AP110,AR110,AT110,AV110)</f>
        <v>6</v>
      </c>
      <c r="BA110" s="8">
        <f>SUM(G110,I110,K110,M110,O110,Q110,S110,U110,W110,Y110,AA110,AC110,AE110,AG110,AI110,AK110,AM110,AO110,AQ110,AS110,AU110,AW110)</f>
        <v>29</v>
      </c>
      <c r="BB110" s="9">
        <f>AX110/AZ110</f>
        <v>64.33333333333333</v>
      </c>
    </row>
    <row r="111" spans="1:54" ht="12.75">
      <c r="A111" s="5">
        <v>108</v>
      </c>
      <c r="B111" s="5"/>
      <c r="C111" s="6">
        <v>5361</v>
      </c>
      <c r="D111" s="6" t="s">
        <v>752</v>
      </c>
      <c r="E111" s="6" t="s">
        <v>64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>
        <v>68</v>
      </c>
      <c r="S111" s="5">
        <v>5</v>
      </c>
      <c r="T111" s="5">
        <v>60</v>
      </c>
      <c r="U111" s="5">
        <v>4</v>
      </c>
      <c r="V111" s="6">
        <v>74</v>
      </c>
      <c r="W111" s="6">
        <v>6</v>
      </c>
      <c r="X111" s="6">
        <v>62</v>
      </c>
      <c r="Y111" s="6">
        <v>3</v>
      </c>
      <c r="Z111" s="6">
        <v>56</v>
      </c>
      <c r="AA111" s="6">
        <v>4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>SUM(F111,H111,J111,L111,N111,P111,R111,T111,V111,X111,Z111,AB111,AD111,AF111,AH111,AJ111,AL111,AN111,AP111,AR111,AT111,AV111)</f>
        <v>320</v>
      </c>
      <c r="AY111" s="7">
        <f>AX111/AZ111</f>
        <v>64</v>
      </c>
      <c r="AZ111" s="8">
        <f>COUNT(F111,H111,J111,L111,N111,P111,R111,T111,V111,X111,Z111,AB111,AD111,AF111,AH111,AJ111,AL111,AN111,AP111,AR111,AT111,AV111)</f>
        <v>5</v>
      </c>
      <c r="BA111" s="8">
        <f>SUM(G111,I111,K111,M111,O111,Q111,S111,U111,W111,Y111,AA111,AC111,AE111,AG111,AI111,AK111,AM111,AO111,AQ111,AS111,AU111,AW111)</f>
        <v>22</v>
      </c>
      <c r="BB111" s="9">
        <f>AX111/AZ111</f>
        <v>64</v>
      </c>
    </row>
    <row r="112" spans="1:54" ht="12.75">
      <c r="A112" s="5">
        <v>109</v>
      </c>
      <c r="B112" s="5"/>
      <c r="C112" s="6">
        <v>5056</v>
      </c>
      <c r="D112" s="6" t="s">
        <v>509</v>
      </c>
      <c r="E112" s="6" t="s">
        <v>35</v>
      </c>
      <c r="F112" s="6">
        <v>63</v>
      </c>
      <c r="G112" s="6">
        <v>4</v>
      </c>
      <c r="H112" s="6">
        <v>68</v>
      </c>
      <c r="I112" s="6">
        <v>5</v>
      </c>
      <c r="J112" s="6"/>
      <c r="K112" s="6"/>
      <c r="L112" s="6"/>
      <c r="M112" s="6"/>
      <c r="N112" s="6">
        <v>61</v>
      </c>
      <c r="O112" s="6">
        <v>4</v>
      </c>
      <c r="P112" s="6"/>
      <c r="Q112" s="6"/>
      <c r="R112" s="5"/>
      <c r="S112" s="5"/>
      <c r="T112" s="5">
        <v>64</v>
      </c>
      <c r="U112" s="5">
        <v>4</v>
      </c>
      <c r="V112" s="6">
        <v>70</v>
      </c>
      <c r="W112" s="6">
        <v>5</v>
      </c>
      <c r="X112" s="6">
        <v>56</v>
      </c>
      <c r="Y112" s="6">
        <v>2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>SUM(F112,H112,J112,L112,N112,P112,R112,T112,V112,X112,Z112,AB112,AD112,AF112,AH112,AJ112,AL112,AN112,AP112,AR112,AT112,AV112)</f>
        <v>382</v>
      </c>
      <c r="AY112" s="7">
        <f>AX112/AZ112</f>
        <v>63.666666666666664</v>
      </c>
      <c r="AZ112" s="8">
        <f>COUNT(F112,H112,J112,L112,N112,P112,R112,T112,V112,X112,Z112,AB112,AD112,AF112,AH112,AJ112,AL112,AN112,AP112,AR112,AT112,AV112)</f>
        <v>6</v>
      </c>
      <c r="BA112" s="8">
        <f>SUM(G112,I112,K112,M112,O112,Q112,S112,U112,W112,Y112,AA112,AC112,AE112,AG112,AI112,AK112,AM112,AO112,AQ112,AS112,AU112,AW112)</f>
        <v>24</v>
      </c>
      <c r="BB112" s="9">
        <f>AX112/AZ112</f>
        <v>63.666666666666664</v>
      </c>
    </row>
    <row r="113" spans="1:54" ht="12.75">
      <c r="A113" s="5">
        <v>110</v>
      </c>
      <c r="B113" s="5"/>
      <c r="C113" s="6">
        <v>5225</v>
      </c>
      <c r="D113" s="6" t="s">
        <v>700</v>
      </c>
      <c r="E113" s="6" t="s">
        <v>36</v>
      </c>
      <c r="F113" s="6"/>
      <c r="G113" s="6"/>
      <c r="H113" s="6"/>
      <c r="I113" s="6"/>
      <c r="J113" s="6"/>
      <c r="K113" s="6"/>
      <c r="L113" s="6">
        <v>62</v>
      </c>
      <c r="M113" s="6">
        <v>4</v>
      </c>
      <c r="N113" s="6">
        <v>74</v>
      </c>
      <c r="O113" s="6">
        <v>6</v>
      </c>
      <c r="P113" s="6">
        <v>63</v>
      </c>
      <c r="Q113" s="6">
        <v>4</v>
      </c>
      <c r="R113" s="5">
        <v>61</v>
      </c>
      <c r="S113" s="5">
        <v>4</v>
      </c>
      <c r="T113" s="5"/>
      <c r="U113" s="5"/>
      <c r="V113" s="6">
        <v>74</v>
      </c>
      <c r="W113" s="6">
        <v>6</v>
      </c>
      <c r="X113" s="6">
        <v>62</v>
      </c>
      <c r="Y113" s="6">
        <v>3</v>
      </c>
      <c r="Z113" s="6">
        <v>49</v>
      </c>
      <c r="AA113" s="6">
        <v>2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>SUM(F113,H113,J113,L113,N113,P113,R113,T113,V113,X113,Z113,AB113,AD113,AF113,AH113,AJ113,AL113,AN113,AP113,AR113,AT113,AV113)</f>
        <v>445</v>
      </c>
      <c r="AY113" s="7">
        <f>AX113/AZ113</f>
        <v>63.57142857142857</v>
      </c>
      <c r="AZ113" s="8">
        <f>COUNT(F113,H113,J113,L113,N113,P113,R113,T113,V113,X113,Z113,AB113,AD113,AF113,AH113,AJ113,AL113,AN113,AP113,AR113,AT113,AV113)</f>
        <v>7</v>
      </c>
      <c r="BA113" s="8">
        <f>SUM(G113,I113,K113,M113,O113,Q113,S113,U113,W113,Y113,AA113,AC113,AE113,AG113,AI113,AK113,AM113,AO113,AQ113,AS113,AU113,AW113)</f>
        <v>29</v>
      </c>
      <c r="BB113" s="9">
        <f>AX113/AZ113</f>
        <v>63.57142857142857</v>
      </c>
    </row>
    <row r="114" spans="1:54" ht="12.75">
      <c r="A114" s="5">
        <v>111</v>
      </c>
      <c r="B114" s="5"/>
      <c r="C114" s="6">
        <v>1782</v>
      </c>
      <c r="D114" s="6" t="s">
        <v>170</v>
      </c>
      <c r="E114" s="6" t="s">
        <v>39</v>
      </c>
      <c r="F114" s="6">
        <v>72</v>
      </c>
      <c r="G114" s="6">
        <v>5</v>
      </c>
      <c r="H114" s="6">
        <v>53</v>
      </c>
      <c r="I114" s="6">
        <v>3</v>
      </c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  <c r="U114" s="5"/>
      <c r="V114" s="6"/>
      <c r="W114" s="6"/>
      <c r="X114" s="6">
        <v>65</v>
      </c>
      <c r="Y114" s="6">
        <v>4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>SUM(F114,H114,J114,L114,N114,P114,R114,T114,V114,X114,Z114,AB114,AD114,AF114,AH114,AJ114,AL114,AN114,AP114,AR114,AT114,AV114)</f>
        <v>190</v>
      </c>
      <c r="AY114" s="7">
        <f>AX114/AZ114</f>
        <v>63.333333333333336</v>
      </c>
      <c r="AZ114" s="8">
        <f>COUNT(F114,H114,J114,L114,N114,P114,R114,T114,V114,X114,Z114,AB114,AD114,AF114,AH114,AJ114,AL114,AN114,AP114,AR114,AT114,AV114)</f>
        <v>3</v>
      </c>
      <c r="BA114" s="8">
        <f>SUM(G114,I114,K114,M114,O114,Q114,S114,U114,W114,Y114,AA114,AC114,AE114,AG114,AI114,AK114,AM114,AO114,AQ114,AS114,AU114,AW114)</f>
        <v>12</v>
      </c>
      <c r="BB114" s="9">
        <f>AX114/AZ114</f>
        <v>63.333333333333336</v>
      </c>
    </row>
    <row r="115" spans="1:54" ht="12.75">
      <c r="A115" s="5">
        <v>112</v>
      </c>
      <c r="B115" s="5" t="s">
        <v>782</v>
      </c>
      <c r="C115" s="6">
        <v>4412</v>
      </c>
      <c r="D115" s="6" t="s">
        <v>773</v>
      </c>
      <c r="E115" s="6" t="s">
        <v>43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  <c r="U115" s="5"/>
      <c r="V115" s="6"/>
      <c r="W115" s="6"/>
      <c r="X115" s="6"/>
      <c r="Y115" s="6"/>
      <c r="Z115" s="6">
        <v>63</v>
      </c>
      <c r="AA115" s="6">
        <v>4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>SUM(F115,H115,J115,L115,N115,P115,R115,T115,V115,X115,Z115,AB115,AD115,AF115,AH115,AJ115,AL115,AN115,AP115,AR115,AT115,AV115)</f>
        <v>63</v>
      </c>
      <c r="AY115" s="7">
        <f>AX115/AZ115</f>
        <v>63</v>
      </c>
      <c r="AZ115" s="8">
        <f>COUNT(F115,H115,J115,L115,N115,P115,R115,T115,V115,X115,Z115,AB115,AD115,AF115,AH115,AJ115,AL115,AN115,AP115,AR115,AT115,AV115)</f>
        <v>1</v>
      </c>
      <c r="BA115" s="8">
        <f>SUM(G115,I115,K115,M115,O115,Q115,S115,U115,W115,Y115,AA115,AC115,AE115,AG115,AI115,AK115,AM115,AO115,AQ115,AS115,AU115,AW115)</f>
        <v>4</v>
      </c>
      <c r="BB115" s="9">
        <f>AX115/AZ115</f>
        <v>63</v>
      </c>
    </row>
    <row r="116" spans="1:54" ht="12.75">
      <c r="A116" s="5">
        <v>113</v>
      </c>
      <c r="B116" s="5"/>
      <c r="C116" s="6">
        <v>4443</v>
      </c>
      <c r="D116" s="6" t="s">
        <v>645</v>
      </c>
      <c r="E116" s="6" t="s">
        <v>35</v>
      </c>
      <c r="F116" s="6"/>
      <c r="G116" s="6"/>
      <c r="H116" s="6"/>
      <c r="I116" s="6"/>
      <c r="J116" s="6">
        <v>61</v>
      </c>
      <c r="K116" s="6">
        <v>4</v>
      </c>
      <c r="L116" s="6">
        <v>63</v>
      </c>
      <c r="M116" s="6">
        <v>5</v>
      </c>
      <c r="N116" s="6"/>
      <c r="O116" s="6"/>
      <c r="P116" s="6">
        <v>69</v>
      </c>
      <c r="Q116" s="6">
        <v>6</v>
      </c>
      <c r="R116" s="5">
        <v>58</v>
      </c>
      <c r="S116" s="5">
        <v>4</v>
      </c>
      <c r="T116" s="5"/>
      <c r="U116" s="5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>SUM(F116,H116,J116,L116,N116,P116,R116,T116,V116,X116,Z116,AB116,AD116,AF116,AH116,AJ116,AL116,AN116,AP116,AR116,AT116,AV116)</f>
        <v>251</v>
      </c>
      <c r="AY116" s="7">
        <f>AX116/AZ116</f>
        <v>62.75</v>
      </c>
      <c r="AZ116" s="8">
        <f>COUNT(F116,H116,J116,L116,N116,P116,R116,T116,V116,X116,Z116,AB116,AD116,AF116,AH116,AJ116,AL116,AN116,AP116,AR116,AT116,AV116)</f>
        <v>4</v>
      </c>
      <c r="BA116" s="8">
        <f>SUM(G116,I116,K116,M116,O116,Q116,S116,U116,W116,Y116,AA116,AC116,AE116,AG116,AI116,AK116,AM116,AO116,AQ116,AS116,AU116,AW116)</f>
        <v>19</v>
      </c>
      <c r="BB116" s="9">
        <f>AX116/AZ116</f>
        <v>62.75</v>
      </c>
    </row>
    <row r="117" spans="1:54" ht="12.75">
      <c r="A117" s="5">
        <v>114</v>
      </c>
      <c r="B117" s="5"/>
      <c r="C117" s="6">
        <v>1944</v>
      </c>
      <c r="D117" s="6" t="s">
        <v>505</v>
      </c>
      <c r="E117" s="6" t="s">
        <v>39</v>
      </c>
      <c r="F117" s="6"/>
      <c r="G117" s="6"/>
      <c r="H117" s="6">
        <v>59</v>
      </c>
      <c r="I117" s="6">
        <v>4</v>
      </c>
      <c r="J117" s="6">
        <v>65</v>
      </c>
      <c r="K117" s="6">
        <v>5</v>
      </c>
      <c r="L117" s="6">
        <v>64</v>
      </c>
      <c r="M117" s="6">
        <v>5</v>
      </c>
      <c r="N117" s="6"/>
      <c r="O117" s="6"/>
      <c r="P117" s="6"/>
      <c r="Q117" s="6"/>
      <c r="R117" s="5"/>
      <c r="S117" s="5"/>
      <c r="T117" s="5">
        <v>66</v>
      </c>
      <c r="U117" s="5">
        <v>5</v>
      </c>
      <c r="V117" s="6"/>
      <c r="W117" s="6"/>
      <c r="X117" s="6">
        <v>59</v>
      </c>
      <c r="Y117" s="6">
        <v>4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>SUM(F117,H117,J117,L117,N117,P117,R117,T117,V117,X117,Z117,AB117,AD117,AF117,AH117,AJ117,AL117,AN117,AP117,AR117,AT117,AV117)</f>
        <v>313</v>
      </c>
      <c r="AY117" s="7">
        <f>AX117/AZ117</f>
        <v>62.6</v>
      </c>
      <c r="AZ117" s="8">
        <f>COUNT(F117,H117,J117,L117,N117,P117,R117,T117,V117,X117,Z117,AB117,AD117,AF117,AH117,AJ117,AL117,AN117,AP117,AR117,AT117,AV117)</f>
        <v>5</v>
      </c>
      <c r="BA117" s="8">
        <f>SUM(G117,I117,K117,M117,O117,Q117,S117,U117,W117,Y117,AA117,AC117,AE117,AG117,AI117,AK117,AM117,AO117,AQ117,AS117,AU117,AW117)</f>
        <v>23</v>
      </c>
      <c r="BB117" s="9">
        <f>AX117/AZ117</f>
        <v>62.6</v>
      </c>
    </row>
    <row r="118" spans="1:54" ht="12.75">
      <c r="A118" s="5">
        <v>115</v>
      </c>
      <c r="B118" s="5"/>
      <c r="C118" s="6">
        <v>4638</v>
      </c>
      <c r="D118" s="6" t="s">
        <v>780</v>
      </c>
      <c r="E118" s="6" t="s">
        <v>36</v>
      </c>
      <c r="F118" s="6">
        <v>79</v>
      </c>
      <c r="G118" s="6">
        <v>7</v>
      </c>
      <c r="H118" s="6">
        <v>62</v>
      </c>
      <c r="I118" s="6">
        <v>5</v>
      </c>
      <c r="J118" s="6">
        <v>50</v>
      </c>
      <c r="K118" s="6">
        <v>2</v>
      </c>
      <c r="L118" s="6"/>
      <c r="M118" s="6"/>
      <c r="N118" s="6">
        <v>63</v>
      </c>
      <c r="O118" s="6">
        <v>4</v>
      </c>
      <c r="P118" s="6">
        <v>60</v>
      </c>
      <c r="Q118" s="6">
        <v>3</v>
      </c>
      <c r="R118" s="5">
        <v>63</v>
      </c>
      <c r="S118" s="5">
        <v>5</v>
      </c>
      <c r="T118" s="5">
        <v>68</v>
      </c>
      <c r="U118" s="5">
        <v>5</v>
      </c>
      <c r="V118" s="6">
        <v>57</v>
      </c>
      <c r="W118" s="6">
        <v>3</v>
      </c>
      <c r="X118" s="6">
        <v>58</v>
      </c>
      <c r="Y118" s="6">
        <v>4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>SUM(F118,H118,J118,L118,N118,P118,R118,T118,V118,X118,Z118,AB118,AD118,AF118,AH118,AJ118,AL118,AN118,AP118,AR118,AT118,AV118)</f>
        <v>560</v>
      </c>
      <c r="AY118" s="7">
        <f>AX118/AZ118</f>
        <v>62.22222222222222</v>
      </c>
      <c r="AZ118" s="8">
        <f>COUNT(F118,H118,J118,L118,N118,P118,R118,T118,V118,X118,Z118,AB118,AD118,AF118,AH118,AJ118,AL118,AN118,AP118,AR118,AT118,AV118)</f>
        <v>9</v>
      </c>
      <c r="BA118" s="8">
        <f>SUM(G118,I118,K118,M118,O118,Q118,S118,U118,W118,Y118,AA118,AC118,AE118,AG118,AI118,AK118,AM118,AO118,AQ118,AS118,AU118,AW118)</f>
        <v>38</v>
      </c>
      <c r="BB118" s="9">
        <f>AX118/AZ118</f>
        <v>62.22222222222222</v>
      </c>
    </row>
    <row r="119" spans="1:54" ht="12.75">
      <c r="A119" s="5">
        <v>116</v>
      </c>
      <c r="B119" s="5"/>
      <c r="C119" s="6">
        <v>2441</v>
      </c>
      <c r="D119" s="6" t="s">
        <v>352</v>
      </c>
      <c r="E119" s="6" t="s">
        <v>43</v>
      </c>
      <c r="F119" s="6"/>
      <c r="G119" s="6"/>
      <c r="H119" s="6"/>
      <c r="I119" s="6"/>
      <c r="J119" s="6">
        <v>62</v>
      </c>
      <c r="K119" s="6">
        <v>4</v>
      </c>
      <c r="L119" s="6"/>
      <c r="M119" s="6"/>
      <c r="N119" s="6"/>
      <c r="O119" s="6"/>
      <c r="P119" s="6"/>
      <c r="Q119" s="6"/>
      <c r="R119" s="5"/>
      <c r="S119" s="5"/>
      <c r="T119" s="5"/>
      <c r="U119" s="5"/>
      <c r="V119" s="6"/>
      <c r="W119" s="6"/>
      <c r="X119" s="6"/>
      <c r="Y119" s="6"/>
      <c r="Z119" s="6">
        <v>62</v>
      </c>
      <c r="AA119" s="6">
        <v>4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>SUM(F119,H119,J119,L119,N119,P119,R119,T119,V119,X119,Z119,AB119,AD119,AF119,AH119,AJ119,AL119,AN119,AP119,AR119,AT119,AV119)</f>
        <v>124</v>
      </c>
      <c r="AY119" s="7">
        <f>AX119/AZ119</f>
        <v>62</v>
      </c>
      <c r="AZ119" s="8">
        <f>COUNT(F119,H119,J119,L119,N119,P119,R119,T119,V119,X119,Z119,AB119,AD119,AF119,AH119,AJ119,AL119,AN119,AP119,AR119,AT119,AV119)</f>
        <v>2</v>
      </c>
      <c r="BA119" s="8">
        <f>SUM(G119,I119,K119,M119,O119,Q119,S119,U119,W119,Y119,AA119,AC119,AE119,AG119,AI119,AK119,AM119,AO119,AQ119,AS119,AU119,AW119)</f>
        <v>8</v>
      </c>
      <c r="BB119" s="9">
        <f>AX119/AZ119</f>
        <v>62</v>
      </c>
    </row>
    <row r="120" spans="1:54" ht="12.75">
      <c r="A120" s="5">
        <v>117</v>
      </c>
      <c r="B120" s="5"/>
      <c r="C120" s="6">
        <v>5343</v>
      </c>
      <c r="D120" s="6" t="s">
        <v>213</v>
      </c>
      <c r="E120" s="6" t="s">
        <v>42</v>
      </c>
      <c r="F120" s="6">
        <v>55</v>
      </c>
      <c r="G120" s="6">
        <v>2</v>
      </c>
      <c r="H120" s="6">
        <v>48</v>
      </c>
      <c r="I120" s="6">
        <v>2</v>
      </c>
      <c r="J120" s="6"/>
      <c r="K120" s="6"/>
      <c r="L120" s="6">
        <v>67</v>
      </c>
      <c r="M120" s="6">
        <v>5</v>
      </c>
      <c r="N120" s="6">
        <v>76</v>
      </c>
      <c r="O120" s="6">
        <v>7</v>
      </c>
      <c r="P120" s="6">
        <v>71</v>
      </c>
      <c r="Q120" s="6">
        <v>5</v>
      </c>
      <c r="R120" s="5">
        <v>52</v>
      </c>
      <c r="S120" s="5">
        <v>2</v>
      </c>
      <c r="T120" s="5">
        <v>62</v>
      </c>
      <c r="U120" s="5">
        <v>3</v>
      </c>
      <c r="V120" s="6">
        <v>64</v>
      </c>
      <c r="W120" s="6">
        <v>5</v>
      </c>
      <c r="X120" s="6">
        <v>61</v>
      </c>
      <c r="Y120" s="6">
        <v>4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>SUM(F120,H120,J120,L120,N120,P120,R120,T120,V120,X120,Z120,AB120,AD120,AF120,AH120,AJ120,AL120,AN120,AP120,AR120,AT120,AV120)</f>
        <v>556</v>
      </c>
      <c r="AY120" s="7">
        <f>AX120/AZ120</f>
        <v>61.77777777777778</v>
      </c>
      <c r="AZ120" s="8">
        <f>COUNT(F120,H120,J120,L120,N120,P120,R120,T120,V120,X120,Z120,AB120,AD120,AF120,AH120,AJ120,AL120,AN120,AP120,AR120,AT120,AV120)</f>
        <v>9</v>
      </c>
      <c r="BA120" s="8">
        <f>SUM(G120,I120,K120,M120,O120,Q120,S120,U120,W120,Y120,AA120,AC120,AE120,AG120,AI120,AK120,AM120,AO120,AQ120,AS120,AU120,AW120)</f>
        <v>35</v>
      </c>
      <c r="BB120" s="9">
        <f>AX120/AZ120</f>
        <v>61.77777777777778</v>
      </c>
    </row>
    <row r="121" spans="1:54" ht="12.75">
      <c r="A121" s="5">
        <v>118</v>
      </c>
      <c r="B121" s="5"/>
      <c r="C121" s="6">
        <v>5330</v>
      </c>
      <c r="D121" s="6" t="s">
        <v>510</v>
      </c>
      <c r="E121" s="6" t="s">
        <v>35</v>
      </c>
      <c r="F121" s="6">
        <v>70</v>
      </c>
      <c r="G121" s="6">
        <v>6</v>
      </c>
      <c r="H121" s="6">
        <v>66</v>
      </c>
      <c r="I121" s="6">
        <v>5</v>
      </c>
      <c r="J121" s="6">
        <v>52</v>
      </c>
      <c r="K121" s="6">
        <v>3</v>
      </c>
      <c r="L121" s="6">
        <v>68</v>
      </c>
      <c r="M121" s="6">
        <v>5</v>
      </c>
      <c r="N121" s="6">
        <v>68</v>
      </c>
      <c r="O121" s="6">
        <v>5</v>
      </c>
      <c r="P121" s="6">
        <v>53</v>
      </c>
      <c r="Q121" s="6">
        <v>3</v>
      </c>
      <c r="R121" s="5"/>
      <c r="S121" s="5"/>
      <c r="T121" s="5">
        <v>52</v>
      </c>
      <c r="U121" s="5">
        <v>2</v>
      </c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>SUM(F121,H121,J121,L121,N121,P121,R121,T121,V121,X121,Z121,AB121,AD121,AF121,AH121,AJ121,AL121,AN121,AP121,AR121,AT121,AV121)</f>
        <v>429</v>
      </c>
      <c r="AY121" s="7">
        <f>AX121/AZ121</f>
        <v>61.285714285714285</v>
      </c>
      <c r="AZ121" s="8">
        <f>COUNT(F121,H121,J121,L121,N121,P121,R121,T121,V121,X121,Z121,AB121,AD121,AF121,AH121,AJ121,AL121,AN121,AP121,AR121,AT121,AV121)</f>
        <v>7</v>
      </c>
      <c r="BA121" s="8">
        <f>SUM(G121,I121,K121,M121,O121,Q121,S121,U121,W121,Y121,AA121,AC121,AE121,AG121,AI121,AK121,AM121,AO121,AQ121,AS121,AU121,AW121)</f>
        <v>29</v>
      </c>
      <c r="BB121" s="9">
        <f>AX121/AZ121</f>
        <v>61.285714285714285</v>
      </c>
    </row>
    <row r="122" spans="1:54" ht="12.75">
      <c r="A122" s="5">
        <v>119</v>
      </c>
      <c r="B122" s="5"/>
      <c r="C122" s="6">
        <v>1739</v>
      </c>
      <c r="D122" s="6" t="s">
        <v>646</v>
      </c>
      <c r="E122" s="6" t="s">
        <v>35</v>
      </c>
      <c r="F122" s="6">
        <v>45</v>
      </c>
      <c r="G122" s="6">
        <v>2</v>
      </c>
      <c r="H122" s="6"/>
      <c r="I122" s="6"/>
      <c r="J122" s="6">
        <v>68</v>
      </c>
      <c r="K122" s="6">
        <v>5</v>
      </c>
      <c r="L122" s="6">
        <v>64</v>
      </c>
      <c r="M122" s="6">
        <v>4</v>
      </c>
      <c r="N122" s="6"/>
      <c r="O122" s="6"/>
      <c r="P122" s="6"/>
      <c r="Q122" s="6"/>
      <c r="R122" s="5">
        <v>63</v>
      </c>
      <c r="S122" s="5">
        <v>4</v>
      </c>
      <c r="T122" s="5">
        <v>55</v>
      </c>
      <c r="U122" s="5">
        <v>3</v>
      </c>
      <c r="V122" s="6">
        <v>77</v>
      </c>
      <c r="W122" s="6">
        <v>7</v>
      </c>
      <c r="X122" s="6">
        <v>53</v>
      </c>
      <c r="Y122" s="6">
        <v>1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>SUM(F122,H122,J122,L122,N122,P122,R122,T122,V122,X122,Z122,AB122,AD122,AF122,AH122,AJ122,AL122,AN122,AP122,AR122,AT122,AV122)</f>
        <v>425</v>
      </c>
      <c r="AY122" s="7">
        <f>AX122/AZ122</f>
        <v>60.714285714285715</v>
      </c>
      <c r="AZ122" s="8">
        <f>COUNT(F122,H122,J122,L122,N122,P122,R122,T122,V122,X122,Z122,AB122,AD122,AF122,AH122,AJ122,AL122,AN122,AP122,AR122,AT122,AV122)</f>
        <v>7</v>
      </c>
      <c r="BA122" s="8">
        <f>SUM(G122,I122,K122,M122,O122,Q122,S122,U122,W122,Y122,AA122,AC122,AE122,AG122,AI122,AK122,AM122,AO122,AQ122,AS122,AU122,AW122)</f>
        <v>26</v>
      </c>
      <c r="BB122" s="9">
        <f>AX122/AZ122</f>
        <v>60.714285714285715</v>
      </c>
    </row>
    <row r="123" spans="1:54" ht="12.75">
      <c r="A123" s="5">
        <v>120</v>
      </c>
      <c r="B123" s="5"/>
      <c r="C123" s="6">
        <v>1743</v>
      </c>
      <c r="D123" s="6" t="s">
        <v>504</v>
      </c>
      <c r="E123" s="6" t="s">
        <v>43</v>
      </c>
      <c r="F123" s="6"/>
      <c r="G123" s="6"/>
      <c r="H123" s="6">
        <v>51</v>
      </c>
      <c r="I123" s="6">
        <v>2</v>
      </c>
      <c r="J123" s="6"/>
      <c r="K123" s="6"/>
      <c r="L123" s="6">
        <v>73</v>
      </c>
      <c r="M123" s="6">
        <v>6</v>
      </c>
      <c r="N123" s="6">
        <v>53</v>
      </c>
      <c r="O123" s="6">
        <v>3</v>
      </c>
      <c r="P123" s="6"/>
      <c r="Q123" s="6"/>
      <c r="R123" s="5"/>
      <c r="S123" s="5"/>
      <c r="T123" s="5">
        <v>67</v>
      </c>
      <c r="U123" s="5">
        <v>4</v>
      </c>
      <c r="V123" s="6"/>
      <c r="W123" s="6"/>
      <c r="X123" s="6">
        <v>58</v>
      </c>
      <c r="Y123" s="6">
        <v>4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 aca="true" t="shared" si="10" ref="AX123:AX153">SUM(F123,H123,J123,L123,N123,P123,R123,T123,V123,X123,Z123,AB123,AD123,AF123,AH123,AJ123,AL123,AN123,AP123,AR123,AT123,AV123)</f>
        <v>302</v>
      </c>
      <c r="AY123" s="7">
        <f aca="true" t="shared" si="11" ref="AY123:AY153">AX123/AZ123</f>
        <v>60.4</v>
      </c>
      <c r="AZ123" s="8">
        <f aca="true" t="shared" si="12" ref="AZ123:AZ153">COUNT(F123,H123,J123,L123,N123,P123,R123,T123,V123,X123,Z123,AB123,AD123,AF123,AH123,AJ123,AL123,AN123,AP123,AR123,AT123,AV123)</f>
        <v>5</v>
      </c>
      <c r="BA123" s="8">
        <f aca="true" t="shared" si="13" ref="BA123:BA153">SUM(G123,I123,K123,M123,O123,Q123,S123,U123,W123,Y123,AA123,AC123,AE123,AG123,AI123,AK123,AM123,AO123,AQ123,AS123,AU123,AW123)</f>
        <v>19</v>
      </c>
      <c r="BB123" s="9">
        <f aca="true" t="shared" si="14" ref="BB123:BB153">AX123/AZ123</f>
        <v>60.4</v>
      </c>
    </row>
    <row r="124" spans="1:54" ht="12.75">
      <c r="A124" s="5">
        <v>121</v>
      </c>
      <c r="B124" s="5"/>
      <c r="C124" s="6">
        <v>2925</v>
      </c>
      <c r="D124" s="6" t="s">
        <v>642</v>
      </c>
      <c r="E124" s="6" t="s">
        <v>39</v>
      </c>
      <c r="F124" s="6"/>
      <c r="G124" s="6"/>
      <c r="H124" s="6"/>
      <c r="I124" s="6"/>
      <c r="J124" s="6">
        <v>60</v>
      </c>
      <c r="K124" s="6">
        <v>4</v>
      </c>
      <c r="L124" s="6"/>
      <c r="M124" s="6"/>
      <c r="N124" s="6"/>
      <c r="O124" s="6"/>
      <c r="P124" s="6"/>
      <c r="Q124" s="6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 t="shared" si="10"/>
        <v>60</v>
      </c>
      <c r="AY124" s="7">
        <f t="shared" si="11"/>
        <v>60</v>
      </c>
      <c r="AZ124" s="8">
        <f t="shared" si="12"/>
        <v>1</v>
      </c>
      <c r="BA124" s="8">
        <f t="shared" si="13"/>
        <v>4</v>
      </c>
      <c r="BB124" s="9">
        <f t="shared" si="14"/>
        <v>60</v>
      </c>
    </row>
    <row r="125" spans="1:54" ht="12.75">
      <c r="A125" s="5">
        <v>122</v>
      </c>
      <c r="B125" s="5"/>
      <c r="C125" s="6">
        <v>2248</v>
      </c>
      <c r="D125" s="6" t="s">
        <v>783</v>
      </c>
      <c r="E125" s="6" t="s">
        <v>64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>
        <v>60</v>
      </c>
      <c r="Q125" s="6">
        <v>4</v>
      </c>
      <c r="R125" s="5"/>
      <c r="S125" s="5"/>
      <c r="T125" s="5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 t="shared" si="10"/>
        <v>60</v>
      </c>
      <c r="AY125" s="7">
        <f t="shared" si="11"/>
        <v>60</v>
      </c>
      <c r="AZ125" s="8">
        <f t="shared" si="12"/>
        <v>1</v>
      </c>
      <c r="BA125" s="8">
        <f t="shared" si="13"/>
        <v>4</v>
      </c>
      <c r="BB125" s="9">
        <f t="shared" si="14"/>
        <v>60</v>
      </c>
    </row>
    <row r="126" spans="1:54" ht="12.75">
      <c r="A126" s="5">
        <v>123</v>
      </c>
      <c r="B126" s="5"/>
      <c r="C126" s="6">
        <v>5349</v>
      </c>
      <c r="D126" s="6" t="s">
        <v>739</v>
      </c>
      <c r="E126" s="6" t="s">
        <v>40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>
        <v>59</v>
      </c>
      <c r="Q126" s="6">
        <v>4</v>
      </c>
      <c r="R126" s="5">
        <v>60</v>
      </c>
      <c r="S126" s="5">
        <v>4</v>
      </c>
      <c r="T126" s="5">
        <v>50</v>
      </c>
      <c r="U126" s="5">
        <v>3</v>
      </c>
      <c r="V126" s="6">
        <v>52</v>
      </c>
      <c r="W126" s="6">
        <v>3</v>
      </c>
      <c r="X126" s="6">
        <v>62</v>
      </c>
      <c r="Y126" s="6">
        <v>3</v>
      </c>
      <c r="Z126" s="6">
        <v>70</v>
      </c>
      <c r="AA126" s="6">
        <v>5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 t="shared" si="10"/>
        <v>353</v>
      </c>
      <c r="AY126" s="7">
        <f t="shared" si="11"/>
        <v>58.833333333333336</v>
      </c>
      <c r="AZ126" s="8">
        <f t="shared" si="12"/>
        <v>6</v>
      </c>
      <c r="BA126" s="8">
        <f t="shared" si="13"/>
        <v>22</v>
      </c>
      <c r="BB126" s="9">
        <f t="shared" si="14"/>
        <v>58.833333333333336</v>
      </c>
    </row>
    <row r="127" spans="1:54" ht="12.75">
      <c r="A127" s="5">
        <v>124</v>
      </c>
      <c r="B127" s="5"/>
      <c r="C127" s="6">
        <v>3356</v>
      </c>
      <c r="D127" s="6" t="s">
        <v>723</v>
      </c>
      <c r="E127" s="6" t="s">
        <v>39</v>
      </c>
      <c r="F127" s="6"/>
      <c r="G127" s="6"/>
      <c r="H127" s="6"/>
      <c r="I127" s="6"/>
      <c r="J127" s="6"/>
      <c r="K127" s="6"/>
      <c r="L127" s="6"/>
      <c r="M127" s="6"/>
      <c r="N127" s="6">
        <v>65</v>
      </c>
      <c r="O127" s="6">
        <v>5</v>
      </c>
      <c r="P127" s="6">
        <v>51</v>
      </c>
      <c r="Q127" s="6">
        <v>3</v>
      </c>
      <c r="R127" s="5"/>
      <c r="S127" s="5"/>
      <c r="T127" s="5"/>
      <c r="U127" s="5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 t="shared" si="10"/>
        <v>116</v>
      </c>
      <c r="AY127" s="7">
        <f t="shared" si="11"/>
        <v>58</v>
      </c>
      <c r="AZ127" s="8">
        <f t="shared" si="12"/>
        <v>2</v>
      </c>
      <c r="BA127" s="8">
        <f t="shared" si="13"/>
        <v>8</v>
      </c>
      <c r="BB127" s="9">
        <f t="shared" si="14"/>
        <v>58</v>
      </c>
    </row>
    <row r="128" spans="1:54" ht="12.75">
      <c r="A128" s="5">
        <v>125</v>
      </c>
      <c r="B128" s="5"/>
      <c r="C128" s="6">
        <v>2075</v>
      </c>
      <c r="D128" s="6" t="s">
        <v>704</v>
      </c>
      <c r="E128" s="6" t="s">
        <v>64</v>
      </c>
      <c r="F128" s="6"/>
      <c r="G128" s="6"/>
      <c r="H128" s="6"/>
      <c r="I128" s="6"/>
      <c r="J128" s="6"/>
      <c r="K128" s="6"/>
      <c r="L128" s="6">
        <v>58</v>
      </c>
      <c r="M128" s="6">
        <v>4</v>
      </c>
      <c r="N128" s="6"/>
      <c r="O128" s="6"/>
      <c r="P128" s="6"/>
      <c r="Q128" s="6"/>
      <c r="R128" s="5"/>
      <c r="S128" s="5"/>
      <c r="T128" s="5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 t="shared" si="10"/>
        <v>58</v>
      </c>
      <c r="AY128" s="7">
        <f t="shared" si="11"/>
        <v>58</v>
      </c>
      <c r="AZ128" s="8">
        <f t="shared" si="12"/>
        <v>1</v>
      </c>
      <c r="BA128" s="8">
        <f t="shared" si="13"/>
        <v>4</v>
      </c>
      <c r="BB128" s="9">
        <f t="shared" si="14"/>
        <v>58</v>
      </c>
    </row>
    <row r="129" spans="1:54" ht="12.75">
      <c r="A129" s="5">
        <v>126</v>
      </c>
      <c r="B129" s="5" t="s">
        <v>782</v>
      </c>
      <c r="C129" s="6">
        <v>3122</v>
      </c>
      <c r="D129" s="6" t="s">
        <v>514</v>
      </c>
      <c r="E129" s="6" t="s">
        <v>45</v>
      </c>
      <c r="F129" s="6"/>
      <c r="G129" s="6"/>
      <c r="H129" s="6">
        <v>51</v>
      </c>
      <c r="I129" s="6">
        <v>3</v>
      </c>
      <c r="J129" s="6"/>
      <c r="K129" s="6"/>
      <c r="L129" s="6">
        <v>56</v>
      </c>
      <c r="M129" s="6">
        <v>3</v>
      </c>
      <c r="N129" s="6"/>
      <c r="O129" s="6"/>
      <c r="P129" s="6"/>
      <c r="Q129" s="6"/>
      <c r="R129" s="5"/>
      <c r="S129" s="5"/>
      <c r="T129" s="5"/>
      <c r="U129" s="5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 t="shared" si="10"/>
        <v>107</v>
      </c>
      <c r="AY129" s="7">
        <f t="shared" si="11"/>
        <v>53.5</v>
      </c>
      <c r="AZ129" s="8">
        <f t="shared" si="12"/>
        <v>2</v>
      </c>
      <c r="BA129" s="8">
        <f t="shared" si="13"/>
        <v>6</v>
      </c>
      <c r="BB129" s="9">
        <f t="shared" si="14"/>
        <v>53.5</v>
      </c>
    </row>
    <row r="130" spans="1:54" ht="12.75">
      <c r="A130" s="5">
        <v>127</v>
      </c>
      <c r="B130" s="5"/>
      <c r="C130" s="6">
        <v>5352</v>
      </c>
      <c r="D130" s="6" t="s">
        <v>662</v>
      </c>
      <c r="E130" s="6" t="s">
        <v>41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  <c r="U130" s="5"/>
      <c r="V130" s="6"/>
      <c r="W130" s="6"/>
      <c r="X130" s="6">
        <v>50</v>
      </c>
      <c r="Y130" s="6">
        <v>3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 t="shared" si="10"/>
        <v>50</v>
      </c>
      <c r="AY130" s="7">
        <f t="shared" si="11"/>
        <v>50</v>
      </c>
      <c r="AZ130" s="8">
        <f t="shared" si="12"/>
        <v>1</v>
      </c>
      <c r="BA130" s="8">
        <f t="shared" si="13"/>
        <v>3</v>
      </c>
      <c r="BB130" s="9">
        <f t="shared" si="14"/>
        <v>50</v>
      </c>
    </row>
    <row r="131" spans="1:54" ht="12.75">
      <c r="A131" s="5">
        <v>128</v>
      </c>
      <c r="B131" s="5"/>
      <c r="C131" s="6">
        <v>5348</v>
      </c>
      <c r="D131" s="6" t="s">
        <v>519</v>
      </c>
      <c r="E131" s="6" t="s">
        <v>40</v>
      </c>
      <c r="F131" s="6"/>
      <c r="G131" s="6"/>
      <c r="H131" s="6">
        <v>49</v>
      </c>
      <c r="I131" s="6">
        <v>2</v>
      </c>
      <c r="J131" s="6"/>
      <c r="K131" s="6"/>
      <c r="L131" s="6"/>
      <c r="M131" s="6"/>
      <c r="N131" s="6">
        <v>48</v>
      </c>
      <c r="O131" s="6">
        <v>3</v>
      </c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 t="shared" si="10"/>
        <v>97</v>
      </c>
      <c r="AY131" s="7">
        <f t="shared" si="11"/>
        <v>48.5</v>
      </c>
      <c r="AZ131" s="8">
        <f t="shared" si="12"/>
        <v>2</v>
      </c>
      <c r="BA131" s="8">
        <f t="shared" si="13"/>
        <v>5</v>
      </c>
      <c r="BB131" s="9">
        <f t="shared" si="14"/>
        <v>48.5</v>
      </c>
    </row>
    <row r="132" spans="1:54" ht="12.75">
      <c r="A132" s="5">
        <v>129</v>
      </c>
      <c r="B132" s="5"/>
      <c r="C132" s="6">
        <v>3621</v>
      </c>
      <c r="D132" s="6" t="s">
        <v>230</v>
      </c>
      <c r="E132" s="6" t="s">
        <v>37</v>
      </c>
      <c r="F132" s="6"/>
      <c r="G132" s="6"/>
      <c r="H132" s="6"/>
      <c r="I132" s="6"/>
      <c r="J132" s="6"/>
      <c r="K132" s="6"/>
      <c r="L132" s="6"/>
      <c r="M132" s="6"/>
      <c r="N132" s="6">
        <v>47</v>
      </c>
      <c r="O132" s="6">
        <v>2</v>
      </c>
      <c r="P132" s="6"/>
      <c r="Q132" s="6"/>
      <c r="R132" s="5"/>
      <c r="S132" s="5"/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 t="shared" si="10"/>
        <v>47</v>
      </c>
      <c r="AY132" s="7">
        <f t="shared" si="11"/>
        <v>47</v>
      </c>
      <c r="AZ132" s="8">
        <f t="shared" si="12"/>
        <v>1</v>
      </c>
      <c r="BA132" s="8">
        <f t="shared" si="13"/>
        <v>2</v>
      </c>
      <c r="BB132" s="9">
        <f t="shared" si="14"/>
        <v>47</v>
      </c>
    </row>
    <row r="133" spans="1:54" ht="12.75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 t="shared" si="10"/>
        <v>0</v>
      </c>
      <c r="AY133" s="7" t="e">
        <f t="shared" si="11"/>
        <v>#DIV/0!</v>
      </c>
      <c r="AZ133" s="8">
        <f t="shared" si="12"/>
        <v>0</v>
      </c>
      <c r="BA133" s="8">
        <f t="shared" si="13"/>
        <v>0</v>
      </c>
      <c r="BB133" s="9" t="e">
        <f t="shared" si="14"/>
        <v>#DIV/0!</v>
      </c>
    </row>
    <row r="134" spans="1:54" ht="12.75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 t="shared" si="10"/>
        <v>0</v>
      </c>
      <c r="AY134" s="7" t="e">
        <f t="shared" si="11"/>
        <v>#DIV/0!</v>
      </c>
      <c r="AZ134" s="8">
        <f t="shared" si="12"/>
        <v>0</v>
      </c>
      <c r="BA134" s="8">
        <f t="shared" si="13"/>
        <v>0</v>
      </c>
      <c r="BB134" s="9" t="e">
        <f t="shared" si="14"/>
        <v>#DIV/0!</v>
      </c>
    </row>
    <row r="135" spans="1:54" ht="12.75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 t="shared" si="10"/>
        <v>0</v>
      </c>
      <c r="AY135" s="7" t="e">
        <f t="shared" si="11"/>
        <v>#DIV/0!</v>
      </c>
      <c r="AZ135" s="8">
        <f t="shared" si="12"/>
        <v>0</v>
      </c>
      <c r="BA135" s="8">
        <f t="shared" si="13"/>
        <v>0</v>
      </c>
      <c r="BB135" s="9" t="e">
        <f t="shared" si="14"/>
        <v>#DIV/0!</v>
      </c>
    </row>
    <row r="136" spans="1:54" ht="12.75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 t="shared" si="10"/>
        <v>0</v>
      </c>
      <c r="AY136" s="7" t="e">
        <f t="shared" si="11"/>
        <v>#DIV/0!</v>
      </c>
      <c r="AZ136" s="8">
        <f t="shared" si="12"/>
        <v>0</v>
      </c>
      <c r="BA136" s="8">
        <f t="shared" si="13"/>
        <v>0</v>
      </c>
      <c r="BB136" s="9" t="e">
        <f t="shared" si="14"/>
        <v>#DIV/0!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 t="shared" si="10"/>
        <v>0</v>
      </c>
      <c r="AY137" s="7" t="e">
        <f t="shared" si="11"/>
        <v>#DIV/0!</v>
      </c>
      <c r="AZ137" s="8">
        <f t="shared" si="12"/>
        <v>0</v>
      </c>
      <c r="BA137" s="8">
        <f t="shared" si="13"/>
        <v>0</v>
      </c>
      <c r="BB137" s="9" t="e">
        <f t="shared" si="14"/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 t="shared" si="10"/>
        <v>0</v>
      </c>
      <c r="AY138" s="7" t="e">
        <f t="shared" si="11"/>
        <v>#DIV/0!</v>
      </c>
      <c r="AZ138" s="8">
        <f t="shared" si="12"/>
        <v>0</v>
      </c>
      <c r="BA138" s="8">
        <f t="shared" si="13"/>
        <v>0</v>
      </c>
      <c r="BB138" s="9" t="e">
        <f t="shared" si="14"/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 t="shared" si="10"/>
        <v>0</v>
      </c>
      <c r="AY139" s="7" t="e">
        <f t="shared" si="11"/>
        <v>#DIV/0!</v>
      </c>
      <c r="AZ139" s="8">
        <f t="shared" si="12"/>
        <v>0</v>
      </c>
      <c r="BA139" s="8">
        <f t="shared" si="13"/>
        <v>0</v>
      </c>
      <c r="BB139" s="9" t="e">
        <f t="shared" si="14"/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 t="shared" si="10"/>
        <v>0</v>
      </c>
      <c r="AY140" s="7" t="e">
        <f t="shared" si="11"/>
        <v>#DIV/0!</v>
      </c>
      <c r="AZ140" s="8">
        <f t="shared" si="12"/>
        <v>0</v>
      </c>
      <c r="BA140" s="8">
        <f t="shared" si="13"/>
        <v>0</v>
      </c>
      <c r="BB140" s="9" t="e">
        <f t="shared" si="14"/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 t="shared" si="10"/>
        <v>0</v>
      </c>
      <c r="AY141" s="7" t="e">
        <f t="shared" si="11"/>
        <v>#DIV/0!</v>
      </c>
      <c r="AZ141" s="8">
        <f t="shared" si="12"/>
        <v>0</v>
      </c>
      <c r="BA141" s="8">
        <f t="shared" si="13"/>
        <v>0</v>
      </c>
      <c r="BB141" s="9" t="e">
        <f t="shared" si="14"/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 t="shared" si="10"/>
        <v>0</v>
      </c>
      <c r="AY142" s="7" t="e">
        <f t="shared" si="11"/>
        <v>#DIV/0!</v>
      </c>
      <c r="AZ142" s="8">
        <f t="shared" si="12"/>
        <v>0</v>
      </c>
      <c r="BA142" s="8">
        <f t="shared" si="13"/>
        <v>0</v>
      </c>
      <c r="BB142" s="9" t="e">
        <f t="shared" si="14"/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 t="shared" si="10"/>
        <v>0</v>
      </c>
      <c r="AY143" s="7" t="e">
        <f t="shared" si="11"/>
        <v>#DIV/0!</v>
      </c>
      <c r="AZ143" s="8">
        <f t="shared" si="12"/>
        <v>0</v>
      </c>
      <c r="BA143" s="8">
        <f t="shared" si="13"/>
        <v>0</v>
      </c>
      <c r="BB143" s="9" t="e">
        <f t="shared" si="14"/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 t="shared" si="10"/>
        <v>0</v>
      </c>
      <c r="AY144" s="7" t="e">
        <f t="shared" si="11"/>
        <v>#DIV/0!</v>
      </c>
      <c r="AZ144" s="8">
        <f t="shared" si="12"/>
        <v>0</v>
      </c>
      <c r="BA144" s="8">
        <f t="shared" si="13"/>
        <v>0</v>
      </c>
      <c r="BB144" s="9" t="e">
        <f t="shared" si="14"/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 t="shared" si="10"/>
        <v>0</v>
      </c>
      <c r="AY145" s="7" t="e">
        <f t="shared" si="11"/>
        <v>#DIV/0!</v>
      </c>
      <c r="AZ145" s="8">
        <f t="shared" si="12"/>
        <v>0</v>
      </c>
      <c r="BA145" s="8">
        <f t="shared" si="13"/>
        <v>0</v>
      </c>
      <c r="BB145" s="9" t="e">
        <f t="shared" si="14"/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 t="shared" si="10"/>
        <v>0</v>
      </c>
      <c r="AY146" s="7" t="e">
        <f t="shared" si="11"/>
        <v>#DIV/0!</v>
      </c>
      <c r="AZ146" s="8">
        <f t="shared" si="12"/>
        <v>0</v>
      </c>
      <c r="BA146" s="8">
        <f t="shared" si="13"/>
        <v>0</v>
      </c>
      <c r="BB146" s="9" t="e">
        <f t="shared" si="14"/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 t="shared" si="10"/>
        <v>0</v>
      </c>
      <c r="AY147" s="7" t="e">
        <f t="shared" si="11"/>
        <v>#DIV/0!</v>
      </c>
      <c r="AZ147" s="8">
        <f t="shared" si="12"/>
        <v>0</v>
      </c>
      <c r="BA147" s="8">
        <f t="shared" si="13"/>
        <v>0</v>
      </c>
      <c r="BB147" s="9" t="e">
        <f t="shared" si="14"/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 t="shared" si="10"/>
        <v>0</v>
      </c>
      <c r="AY148" s="7" t="e">
        <f t="shared" si="11"/>
        <v>#DIV/0!</v>
      </c>
      <c r="AZ148" s="8">
        <f t="shared" si="12"/>
        <v>0</v>
      </c>
      <c r="BA148" s="8">
        <f t="shared" si="13"/>
        <v>0</v>
      </c>
      <c r="BB148" s="9" t="e">
        <f t="shared" si="14"/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 t="shared" si="10"/>
        <v>0</v>
      </c>
      <c r="AY149" s="7" t="e">
        <f t="shared" si="11"/>
        <v>#DIV/0!</v>
      </c>
      <c r="AZ149" s="8">
        <f t="shared" si="12"/>
        <v>0</v>
      </c>
      <c r="BA149" s="8">
        <f t="shared" si="13"/>
        <v>0</v>
      </c>
      <c r="BB149" s="9" t="e">
        <f t="shared" si="14"/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 t="shared" si="10"/>
        <v>0</v>
      </c>
      <c r="AY150" s="7" t="e">
        <f t="shared" si="11"/>
        <v>#DIV/0!</v>
      </c>
      <c r="AZ150" s="8">
        <f t="shared" si="12"/>
        <v>0</v>
      </c>
      <c r="BA150" s="8">
        <f t="shared" si="13"/>
        <v>0</v>
      </c>
      <c r="BB150" s="9" t="e">
        <f t="shared" si="14"/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 t="shared" si="10"/>
        <v>0</v>
      </c>
      <c r="AY151" s="7" t="e">
        <f t="shared" si="11"/>
        <v>#DIV/0!</v>
      </c>
      <c r="AZ151" s="8">
        <f t="shared" si="12"/>
        <v>0</v>
      </c>
      <c r="BA151" s="8">
        <f t="shared" si="13"/>
        <v>0</v>
      </c>
      <c r="BB151" s="9" t="e">
        <f t="shared" si="14"/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 t="shared" si="10"/>
        <v>0</v>
      </c>
      <c r="AY152" s="7" t="e">
        <f t="shared" si="11"/>
        <v>#DIV/0!</v>
      </c>
      <c r="AZ152" s="8">
        <f t="shared" si="12"/>
        <v>0</v>
      </c>
      <c r="BA152" s="8">
        <f t="shared" si="13"/>
        <v>0</v>
      </c>
      <c r="BB152" s="9" t="e">
        <f t="shared" si="14"/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t="shared" si="10"/>
        <v>0</v>
      </c>
      <c r="AY153" s="7" t="e">
        <f t="shared" si="11"/>
        <v>#DIV/0!</v>
      </c>
      <c r="AZ153" s="8">
        <f t="shared" si="12"/>
        <v>0</v>
      </c>
      <c r="BA153" s="8">
        <f t="shared" si="13"/>
        <v>0</v>
      </c>
      <c r="BB153" s="9" t="e">
        <f t="shared" si="14"/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aca="true" t="shared" si="15" ref="AX154:AX164">SUM(F154,H154,J154,L154,N154,P154,R154,T154,V154,X154,Z154,AB154,AD154,AF154,AH154,AJ154,AL154,AN154,AP154,AR154,AT154,AV154)</f>
        <v>0</v>
      </c>
      <c r="AY154" s="7" t="e">
        <f aca="true" t="shared" si="16" ref="AY154:AY164">AX154/AZ154</f>
        <v>#DIV/0!</v>
      </c>
      <c r="AZ154" s="8">
        <f aca="true" t="shared" si="17" ref="AZ154:AZ167">COUNT(F154,H154,J154,L154,N154,P154,R154,T154,V154,X154,Z154,AB154,AD154,AF154,AH154,AJ154,AL154,AN154,AP154,AR154,AT154,AV154)</f>
        <v>0</v>
      </c>
      <c r="BA154" s="8">
        <f aca="true" t="shared" si="18" ref="BA154:BA162">SUM(G154,I154,K154,M154,O154,Q154,S154,U154,W154,Y154,AA154,AC154,AE154,AG154,AI154,AK154,AM154,AO154,AQ154,AS154,AU154,AW154)</f>
        <v>0</v>
      </c>
      <c r="BB154" s="9" t="e">
        <f aca="true" t="shared" si="19" ref="BB154:BB167">AX154/AZ154</f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15"/>
        <v>0</v>
      </c>
      <c r="AY155" s="7" t="e">
        <f t="shared" si="16"/>
        <v>#DIV/0!</v>
      </c>
      <c r="AZ155" s="8">
        <f t="shared" si="17"/>
        <v>0</v>
      </c>
      <c r="BA155" s="8">
        <f t="shared" si="18"/>
        <v>0</v>
      </c>
      <c r="BB155" s="9" t="e">
        <f t="shared" si="19"/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15"/>
        <v>0</v>
      </c>
      <c r="AY156" s="7" t="e">
        <f t="shared" si="16"/>
        <v>#DIV/0!</v>
      </c>
      <c r="AZ156" s="8">
        <f t="shared" si="17"/>
        <v>0</v>
      </c>
      <c r="BA156" s="8">
        <f t="shared" si="18"/>
        <v>0</v>
      </c>
      <c r="BB156" s="9" t="e">
        <f t="shared" si="19"/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15"/>
        <v>0</v>
      </c>
      <c r="AY157" s="7" t="e">
        <f t="shared" si="16"/>
        <v>#DIV/0!</v>
      </c>
      <c r="AZ157" s="8">
        <f t="shared" si="17"/>
        <v>0</v>
      </c>
      <c r="BA157" s="8">
        <f t="shared" si="18"/>
        <v>0</v>
      </c>
      <c r="BB157" s="9" t="e">
        <f t="shared" si="19"/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15"/>
        <v>0</v>
      </c>
      <c r="AY158" s="7" t="e">
        <f t="shared" si="16"/>
        <v>#DIV/0!</v>
      </c>
      <c r="AZ158" s="8">
        <f t="shared" si="17"/>
        <v>0</v>
      </c>
      <c r="BA158" s="8">
        <f t="shared" si="18"/>
        <v>0</v>
      </c>
      <c r="BB158" s="9" t="e">
        <f t="shared" si="19"/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 t="shared" si="15"/>
        <v>0</v>
      </c>
      <c r="AY159" s="7" t="e">
        <f t="shared" si="16"/>
        <v>#DIV/0!</v>
      </c>
      <c r="AZ159" s="8">
        <f t="shared" si="17"/>
        <v>0</v>
      </c>
      <c r="BA159" s="8">
        <f t="shared" si="18"/>
        <v>0</v>
      </c>
      <c r="BB159" s="9" t="e">
        <f t="shared" si="19"/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 t="shared" si="15"/>
        <v>0</v>
      </c>
      <c r="AY160" s="7" t="e">
        <f t="shared" si="16"/>
        <v>#DIV/0!</v>
      </c>
      <c r="AZ160" s="8">
        <f t="shared" si="17"/>
        <v>0</v>
      </c>
      <c r="BA160" s="8">
        <f t="shared" si="18"/>
        <v>0</v>
      </c>
      <c r="BB160" s="9" t="e">
        <f t="shared" si="19"/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 t="shared" si="15"/>
        <v>0</v>
      </c>
      <c r="AY161" s="7" t="e">
        <f t="shared" si="16"/>
        <v>#DIV/0!</v>
      </c>
      <c r="AZ161" s="8">
        <f t="shared" si="17"/>
        <v>0</v>
      </c>
      <c r="BA161" s="8">
        <f t="shared" si="18"/>
        <v>0</v>
      </c>
      <c r="BB161" s="9" t="e">
        <f t="shared" si="19"/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 t="shared" si="15"/>
        <v>0</v>
      </c>
      <c r="AY162" s="7" t="e">
        <f t="shared" si="16"/>
        <v>#DIV/0!</v>
      </c>
      <c r="AZ162" s="8">
        <f t="shared" si="17"/>
        <v>0</v>
      </c>
      <c r="BA162" s="8">
        <f t="shared" si="18"/>
        <v>0</v>
      </c>
      <c r="BB162" s="9" t="e">
        <f t="shared" si="19"/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t="shared" si="15"/>
        <v>0</v>
      </c>
      <c r="AY163" s="7" t="e">
        <f t="shared" si="16"/>
        <v>#DIV/0!</v>
      </c>
      <c r="AZ163" s="8">
        <f t="shared" si="17"/>
        <v>0</v>
      </c>
      <c r="BA163" s="8">
        <f aca="true" t="shared" si="20" ref="BA163:BA195">SUM(G163,I163,K163,M163,O163,Q163,S163,U163,W163,Y163,AA163,AC163,AE163,AG163,AI163,AK163,AM163,AO163,AQ163,AS163,AU163,AW163)</f>
        <v>0</v>
      </c>
      <c r="BB163" s="9" t="e">
        <f t="shared" si="19"/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15"/>
        <v>0</v>
      </c>
      <c r="AY164" s="7" t="e">
        <f t="shared" si="16"/>
        <v>#DIV/0!</v>
      </c>
      <c r="AZ164" s="8">
        <f t="shared" si="17"/>
        <v>0</v>
      </c>
      <c r="BA164" s="8">
        <f t="shared" si="20"/>
        <v>0</v>
      </c>
      <c r="BB164" s="9" t="e">
        <f t="shared" si="19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aca="true" t="shared" si="21" ref="AX165:AX174">SUM(F165,H165,J165,L165,N165,P165,R165,T165,V165,X165,Z165,AB165,AD165,AF165,AH165,AJ165,AL165,AN165,AP165,AR165,AT165,AV165)</f>
        <v>0</v>
      </c>
      <c r="AY165" s="7" t="e">
        <f aca="true" t="shared" si="22" ref="AY165:AY174">AX165/AZ165</f>
        <v>#DIV/0!</v>
      </c>
      <c r="AZ165" s="8">
        <f t="shared" si="17"/>
        <v>0</v>
      </c>
      <c r="BA165" s="8">
        <f t="shared" si="20"/>
        <v>0</v>
      </c>
      <c r="BB165" s="9" t="e">
        <f t="shared" si="19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21"/>
        <v>0</v>
      </c>
      <c r="AY166" s="7" t="e">
        <f t="shared" si="22"/>
        <v>#DIV/0!</v>
      </c>
      <c r="AZ166" s="8">
        <f t="shared" si="17"/>
        <v>0</v>
      </c>
      <c r="BA166" s="8">
        <f t="shared" si="20"/>
        <v>0</v>
      </c>
      <c r="BB166" s="9" t="e">
        <f t="shared" si="19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21"/>
        <v>0</v>
      </c>
      <c r="AY167" s="7" t="e">
        <f t="shared" si="22"/>
        <v>#DIV/0!</v>
      </c>
      <c r="AZ167" s="8">
        <f t="shared" si="17"/>
        <v>0</v>
      </c>
      <c r="BA167" s="8">
        <f t="shared" si="20"/>
        <v>0</v>
      </c>
      <c r="BB167" s="9" t="e">
        <f t="shared" si="19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21"/>
        <v>0</v>
      </c>
      <c r="AY168" s="7" t="e">
        <f t="shared" si="22"/>
        <v>#DIV/0!</v>
      </c>
      <c r="AZ168" s="8">
        <f aca="true" t="shared" si="23" ref="AZ168:AZ201">COUNT(F168,H168,J168,L168,N168,P168,R168,T168,V168,X168,Z168,AB168,AD168,AF168,AH168,AJ168,AL168,AN168,AP168,AR168,AT168,AV168)</f>
        <v>0</v>
      </c>
      <c r="BA168" s="8">
        <f t="shared" si="20"/>
        <v>0</v>
      </c>
      <c r="BB168" s="9" t="e">
        <f aca="true" t="shared" si="24" ref="BB168:BB201">AX168/AZ168</f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21"/>
        <v>0</v>
      </c>
      <c r="AY169" s="7" t="e">
        <f t="shared" si="22"/>
        <v>#DIV/0!</v>
      </c>
      <c r="AZ169" s="8">
        <f t="shared" si="23"/>
        <v>0</v>
      </c>
      <c r="BA169" s="8">
        <f t="shared" si="20"/>
        <v>0</v>
      </c>
      <c r="BB169" s="9" t="e">
        <f t="shared" si="24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t="shared" si="21"/>
        <v>0</v>
      </c>
      <c r="AY170" s="7" t="e">
        <f t="shared" si="22"/>
        <v>#DIV/0!</v>
      </c>
      <c r="AZ170" s="8">
        <f t="shared" si="23"/>
        <v>0</v>
      </c>
      <c r="BA170" s="8">
        <f t="shared" si="20"/>
        <v>0</v>
      </c>
      <c r="BB170" s="9" t="e">
        <f t="shared" si="24"/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21"/>
        <v>0</v>
      </c>
      <c r="AY171" s="7" t="e">
        <f t="shared" si="22"/>
        <v>#DIV/0!</v>
      </c>
      <c r="AZ171" s="8">
        <f t="shared" si="23"/>
        <v>0</v>
      </c>
      <c r="BA171" s="8">
        <f t="shared" si="20"/>
        <v>0</v>
      </c>
      <c r="BB171" s="9" t="e">
        <f t="shared" si="24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21"/>
        <v>0</v>
      </c>
      <c r="AY172" s="7" t="e">
        <f t="shared" si="22"/>
        <v>#DIV/0!</v>
      </c>
      <c r="AZ172" s="8">
        <f t="shared" si="23"/>
        <v>0</v>
      </c>
      <c r="BA172" s="8">
        <f t="shared" si="20"/>
        <v>0</v>
      </c>
      <c r="BB172" s="9" t="e">
        <f t="shared" si="24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21"/>
        <v>0</v>
      </c>
      <c r="AY173" s="7" t="e">
        <f t="shared" si="22"/>
        <v>#DIV/0!</v>
      </c>
      <c r="AZ173" s="8">
        <f t="shared" si="23"/>
        <v>0</v>
      </c>
      <c r="BA173" s="8">
        <f t="shared" si="20"/>
        <v>0</v>
      </c>
      <c r="BB173" s="9" t="e">
        <f t="shared" si="24"/>
        <v>#DIV/0!</v>
      </c>
    </row>
    <row r="174" spans="1:54" ht="12.75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21"/>
        <v>0</v>
      </c>
      <c r="AY174" s="7" t="e">
        <f t="shared" si="22"/>
        <v>#DIV/0!</v>
      </c>
      <c r="AZ174" s="8">
        <f t="shared" si="23"/>
        <v>0</v>
      </c>
      <c r="BA174" s="8">
        <f t="shared" si="20"/>
        <v>0</v>
      </c>
      <c r="BB174" s="9" t="e">
        <f t="shared" si="24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aca="true" t="shared" si="25" ref="AX175:AX211">SUM(F175,H175,J175,L175,N175,P175,R175,T175,V175,X175,Z175,AB175,AD175,AF175,AH175,AJ175,AL175,AN175,AP175,AR175,AT175,AV175)</f>
        <v>0</v>
      </c>
      <c r="AY175" s="7" t="e">
        <f aca="true" t="shared" si="26" ref="AY175:AY213">AX175/AZ175</f>
        <v>#DIV/0!</v>
      </c>
      <c r="AZ175" s="8">
        <f t="shared" si="23"/>
        <v>0</v>
      </c>
      <c r="BA175" s="8">
        <f t="shared" si="20"/>
        <v>0</v>
      </c>
      <c r="BB175" s="9" t="e">
        <f t="shared" si="24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25"/>
        <v>0</v>
      </c>
      <c r="AY176" s="7" t="e">
        <f t="shared" si="26"/>
        <v>#DIV/0!</v>
      </c>
      <c r="AZ176" s="8">
        <f t="shared" si="23"/>
        <v>0</v>
      </c>
      <c r="BA176" s="8">
        <f t="shared" si="20"/>
        <v>0</v>
      </c>
      <c r="BB176" s="9" t="e">
        <f t="shared" si="24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25"/>
        <v>0</v>
      </c>
      <c r="AY177" s="7" t="e">
        <f t="shared" si="26"/>
        <v>#DIV/0!</v>
      </c>
      <c r="AZ177" s="8">
        <f t="shared" si="23"/>
        <v>0</v>
      </c>
      <c r="BA177" s="8">
        <f t="shared" si="20"/>
        <v>0</v>
      </c>
      <c r="BB177" s="9" t="e">
        <f t="shared" si="24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25"/>
        <v>0</v>
      </c>
      <c r="AY178" s="7" t="e">
        <f t="shared" si="26"/>
        <v>#DIV/0!</v>
      </c>
      <c r="AZ178" s="8">
        <f t="shared" si="23"/>
        <v>0</v>
      </c>
      <c r="BA178" s="8">
        <f t="shared" si="20"/>
        <v>0</v>
      </c>
      <c r="BB178" s="9" t="e">
        <f t="shared" si="24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25"/>
        <v>0</v>
      </c>
      <c r="AY179" s="7" t="e">
        <f t="shared" si="26"/>
        <v>#DIV/0!</v>
      </c>
      <c r="AZ179" s="8">
        <f t="shared" si="23"/>
        <v>0</v>
      </c>
      <c r="BA179" s="8">
        <f t="shared" si="20"/>
        <v>0</v>
      </c>
      <c r="BB179" s="9" t="e">
        <f t="shared" si="24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25"/>
        <v>0</v>
      </c>
      <c r="AY180" s="7" t="e">
        <f t="shared" si="26"/>
        <v>#DIV/0!</v>
      </c>
      <c r="AZ180" s="8">
        <f t="shared" si="23"/>
        <v>0</v>
      </c>
      <c r="BA180" s="8">
        <f t="shared" si="20"/>
        <v>0</v>
      </c>
      <c r="BB180" s="9" t="e">
        <f t="shared" si="24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25"/>
        <v>0</v>
      </c>
      <c r="AY181" s="7" t="e">
        <f t="shared" si="26"/>
        <v>#DIV/0!</v>
      </c>
      <c r="AZ181" s="8">
        <f t="shared" si="23"/>
        <v>0</v>
      </c>
      <c r="BA181" s="8">
        <f t="shared" si="20"/>
        <v>0</v>
      </c>
      <c r="BB181" s="9" t="e">
        <f t="shared" si="24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t="shared" si="25"/>
        <v>0</v>
      </c>
      <c r="AY182" s="7" t="e">
        <f t="shared" si="26"/>
        <v>#DIV/0!</v>
      </c>
      <c r="AZ182" s="8">
        <f t="shared" si="23"/>
        <v>0</v>
      </c>
      <c r="BA182" s="8">
        <f t="shared" si="20"/>
        <v>0</v>
      </c>
      <c r="BB182" s="9" t="e">
        <f t="shared" si="24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25"/>
        <v>0</v>
      </c>
      <c r="AY183" s="7" t="e">
        <f t="shared" si="26"/>
        <v>#DIV/0!</v>
      </c>
      <c r="AZ183" s="8">
        <f t="shared" si="23"/>
        <v>0</v>
      </c>
      <c r="BA183" s="8">
        <f t="shared" si="20"/>
        <v>0</v>
      </c>
      <c r="BB183" s="9" t="e">
        <f t="shared" si="24"/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t="shared" si="25"/>
        <v>0</v>
      </c>
      <c r="AY184" s="7" t="e">
        <f t="shared" si="26"/>
        <v>#DIV/0!</v>
      </c>
      <c r="AZ184" s="8">
        <f t="shared" si="23"/>
        <v>0</v>
      </c>
      <c r="BA184" s="8">
        <f t="shared" si="20"/>
        <v>0</v>
      </c>
      <c r="BB184" s="9" t="e">
        <f t="shared" si="24"/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25"/>
        <v>0</v>
      </c>
      <c r="AY185" s="7" t="e">
        <f t="shared" si="26"/>
        <v>#DIV/0!</v>
      </c>
      <c r="AZ185" s="8">
        <f t="shared" si="23"/>
        <v>0</v>
      </c>
      <c r="BA185" s="8">
        <f t="shared" si="20"/>
        <v>0</v>
      </c>
      <c r="BB185" s="9" t="e">
        <f t="shared" si="24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25"/>
        <v>0</v>
      </c>
      <c r="AY186" s="7" t="e">
        <f t="shared" si="26"/>
        <v>#DIV/0!</v>
      </c>
      <c r="AZ186" s="8">
        <f t="shared" si="23"/>
        <v>0</v>
      </c>
      <c r="BA186" s="8">
        <f t="shared" si="20"/>
        <v>0</v>
      </c>
      <c r="BB186" s="9" t="e">
        <f t="shared" si="24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25"/>
        <v>0</v>
      </c>
      <c r="AY187" s="7" t="e">
        <f t="shared" si="26"/>
        <v>#DIV/0!</v>
      </c>
      <c r="AZ187" s="8">
        <f t="shared" si="23"/>
        <v>0</v>
      </c>
      <c r="BA187" s="8">
        <f t="shared" si="20"/>
        <v>0</v>
      </c>
      <c r="BB187" s="9" t="e">
        <f t="shared" si="24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25"/>
        <v>0</v>
      </c>
      <c r="AY188" s="7" t="e">
        <f t="shared" si="26"/>
        <v>#DIV/0!</v>
      </c>
      <c r="AZ188" s="8">
        <f t="shared" si="23"/>
        <v>0</v>
      </c>
      <c r="BA188" s="8">
        <f t="shared" si="20"/>
        <v>0</v>
      </c>
      <c r="BB188" s="9" t="e">
        <f t="shared" si="24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25"/>
        <v>0</v>
      </c>
      <c r="AY189" s="7" t="e">
        <f t="shared" si="26"/>
        <v>#DIV/0!</v>
      </c>
      <c r="AZ189" s="8">
        <f t="shared" si="23"/>
        <v>0</v>
      </c>
      <c r="BA189" s="8">
        <f t="shared" si="20"/>
        <v>0</v>
      </c>
      <c r="BB189" s="9" t="e">
        <f t="shared" si="24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25"/>
        <v>0</v>
      </c>
      <c r="AY190" s="7" t="e">
        <f t="shared" si="26"/>
        <v>#DIV/0!</v>
      </c>
      <c r="AZ190" s="8">
        <f t="shared" si="23"/>
        <v>0</v>
      </c>
      <c r="BA190" s="8">
        <f t="shared" si="20"/>
        <v>0</v>
      </c>
      <c r="BB190" s="9" t="e">
        <f t="shared" si="24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25"/>
        <v>0</v>
      </c>
      <c r="AY191" s="7" t="e">
        <f t="shared" si="26"/>
        <v>#DIV/0!</v>
      </c>
      <c r="AZ191" s="8">
        <f t="shared" si="23"/>
        <v>0</v>
      </c>
      <c r="BA191" s="8">
        <f t="shared" si="20"/>
        <v>0</v>
      </c>
      <c r="BB191" s="9" t="e">
        <f t="shared" si="24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25"/>
        <v>0</v>
      </c>
      <c r="AY192" s="7" t="e">
        <f t="shared" si="26"/>
        <v>#DIV/0!</v>
      </c>
      <c r="AZ192" s="8">
        <f t="shared" si="23"/>
        <v>0</v>
      </c>
      <c r="BA192" s="8">
        <f t="shared" si="20"/>
        <v>0</v>
      </c>
      <c r="BB192" s="9" t="e">
        <f t="shared" si="24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25"/>
        <v>0</v>
      </c>
      <c r="AY193" s="7" t="e">
        <f t="shared" si="26"/>
        <v>#DIV/0!</v>
      </c>
      <c r="AZ193" s="8">
        <f t="shared" si="23"/>
        <v>0</v>
      </c>
      <c r="BA193" s="8">
        <f t="shared" si="20"/>
        <v>0</v>
      </c>
      <c r="BB193" s="9" t="e">
        <f t="shared" si="24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25"/>
        <v>0</v>
      </c>
      <c r="AY194" s="7" t="e">
        <f t="shared" si="26"/>
        <v>#DIV/0!</v>
      </c>
      <c r="AZ194" s="8">
        <f t="shared" si="23"/>
        <v>0</v>
      </c>
      <c r="BA194" s="8">
        <f t="shared" si="20"/>
        <v>0</v>
      </c>
      <c r="BB194" s="9" t="e">
        <f t="shared" si="24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t="shared" si="25"/>
        <v>0</v>
      </c>
      <c r="AY195" s="7" t="e">
        <f t="shared" si="26"/>
        <v>#DIV/0!</v>
      </c>
      <c r="AZ195" s="8">
        <f t="shared" si="23"/>
        <v>0</v>
      </c>
      <c r="BA195" s="8">
        <f t="shared" si="20"/>
        <v>0</v>
      </c>
      <c r="BB195" s="9" t="e">
        <f t="shared" si="24"/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25"/>
        <v>0</v>
      </c>
      <c r="AY196" s="7" t="e">
        <f t="shared" si="26"/>
        <v>#DIV/0!</v>
      </c>
      <c r="AZ196" s="8">
        <f t="shared" si="23"/>
        <v>0</v>
      </c>
      <c r="BA196" s="8">
        <f aca="true" t="shared" si="27" ref="BA196:BA201">SUM(G196,I196,K196,M196,O196,Q196,S196,U196,W196,Y196,AA196,AC196,AE196,AG196,AI196,AK196,AM196,AO196,AQ196,AS196,AU196,AW196)</f>
        <v>0</v>
      </c>
      <c r="BB196" s="9" t="e">
        <f t="shared" si="24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25"/>
        <v>0</v>
      </c>
      <c r="AY197" s="7" t="e">
        <f t="shared" si="26"/>
        <v>#DIV/0!</v>
      </c>
      <c r="AZ197" s="8">
        <f t="shared" si="23"/>
        <v>0</v>
      </c>
      <c r="BA197" s="8">
        <f t="shared" si="27"/>
        <v>0</v>
      </c>
      <c r="BB197" s="9" t="e">
        <f t="shared" si="24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25"/>
        <v>0</v>
      </c>
      <c r="AY198" s="7" t="e">
        <f t="shared" si="26"/>
        <v>#DIV/0!</v>
      </c>
      <c r="AZ198" s="8">
        <f t="shared" si="23"/>
        <v>0</v>
      </c>
      <c r="BA198" s="8">
        <f t="shared" si="27"/>
        <v>0</v>
      </c>
      <c r="BB198" s="9" t="e">
        <f t="shared" si="24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25"/>
        <v>0</v>
      </c>
      <c r="AY199" s="7" t="e">
        <f t="shared" si="26"/>
        <v>#DIV/0!</v>
      </c>
      <c r="AZ199" s="8">
        <f t="shared" si="23"/>
        <v>0</v>
      </c>
      <c r="BA199" s="8">
        <f t="shared" si="27"/>
        <v>0</v>
      </c>
      <c r="BB199" s="9" t="e">
        <f t="shared" si="24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25"/>
        <v>0</v>
      </c>
      <c r="AY200" s="7" t="e">
        <f t="shared" si="26"/>
        <v>#DIV/0!</v>
      </c>
      <c r="AZ200" s="8">
        <f t="shared" si="23"/>
        <v>0</v>
      </c>
      <c r="BA200" s="8">
        <f t="shared" si="27"/>
        <v>0</v>
      </c>
      <c r="BB200" s="9" t="e">
        <f t="shared" si="24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25"/>
        <v>0</v>
      </c>
      <c r="AY201" s="7" t="e">
        <f t="shared" si="26"/>
        <v>#DIV/0!</v>
      </c>
      <c r="AZ201" s="8">
        <f t="shared" si="23"/>
        <v>0</v>
      </c>
      <c r="BA201" s="8">
        <f t="shared" si="27"/>
        <v>0</v>
      </c>
      <c r="BB201" s="9" t="e">
        <f t="shared" si="24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25"/>
        <v>0</v>
      </c>
      <c r="AY202" s="7" t="e">
        <f t="shared" si="26"/>
        <v>#DIV/0!</v>
      </c>
      <c r="AZ202" s="8">
        <f aca="true" t="shared" si="28" ref="AZ202:AZ211">COUNT(F202,H202,J202,L202,N202,P202,R202,T202,V202,X202,Z202,AB202,AD202,AF202,AH202,AJ202,AL202,AN202,AP202,AR202,AT202,AV202)</f>
        <v>0</v>
      </c>
      <c r="BA202" s="8">
        <f aca="true" t="shared" si="29" ref="BA202:BA211">SUM(G202,I202,K202,M202,O202,Q202,S202,U202,W202,Y202,AA202,AC202,AE202,AG202,AI202,AK202,AM202,AO202,AQ202,AS202,AU202,AW202)</f>
        <v>0</v>
      </c>
      <c r="BB202" s="9" t="e">
        <f aca="true" t="shared" si="30" ref="BB202:BB211">AX202/AZ202</f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25"/>
        <v>0</v>
      </c>
      <c r="AY203" s="7" t="e">
        <f t="shared" si="26"/>
        <v>#DIV/0!</v>
      </c>
      <c r="AZ203" s="8">
        <f t="shared" si="28"/>
        <v>0</v>
      </c>
      <c r="BA203" s="8">
        <f t="shared" si="29"/>
        <v>0</v>
      </c>
      <c r="BB203" s="9" t="e">
        <f t="shared" si="30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25"/>
        <v>0</v>
      </c>
      <c r="AY204" s="7" t="e">
        <f t="shared" si="26"/>
        <v>#DIV/0!</v>
      </c>
      <c r="AZ204" s="8">
        <f t="shared" si="28"/>
        <v>0</v>
      </c>
      <c r="BA204" s="8">
        <f t="shared" si="29"/>
        <v>0</v>
      </c>
      <c r="BB204" s="9" t="e">
        <f t="shared" si="30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25"/>
        <v>0</v>
      </c>
      <c r="AY205" s="7" t="e">
        <f t="shared" si="26"/>
        <v>#DIV/0!</v>
      </c>
      <c r="AZ205" s="8">
        <f t="shared" si="28"/>
        <v>0</v>
      </c>
      <c r="BA205" s="8">
        <f t="shared" si="29"/>
        <v>0</v>
      </c>
      <c r="BB205" s="9" t="e">
        <f t="shared" si="30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25"/>
        <v>0</v>
      </c>
      <c r="AY206" s="7" t="e">
        <f t="shared" si="26"/>
        <v>#DIV/0!</v>
      </c>
      <c r="AZ206" s="8">
        <f t="shared" si="28"/>
        <v>0</v>
      </c>
      <c r="BA206" s="8">
        <f t="shared" si="29"/>
        <v>0</v>
      </c>
      <c r="BB206" s="9" t="e">
        <f t="shared" si="30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25"/>
        <v>0</v>
      </c>
      <c r="AY207" s="7" t="e">
        <f t="shared" si="26"/>
        <v>#DIV/0!</v>
      </c>
      <c r="AZ207" s="8">
        <f t="shared" si="28"/>
        <v>0</v>
      </c>
      <c r="BA207" s="8">
        <f t="shared" si="29"/>
        <v>0</v>
      </c>
      <c r="BB207" s="9" t="e">
        <f t="shared" si="30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25"/>
        <v>0</v>
      </c>
      <c r="AY208" s="7" t="e">
        <f t="shared" si="26"/>
        <v>#DIV/0!</v>
      </c>
      <c r="AZ208" s="8">
        <f t="shared" si="28"/>
        <v>0</v>
      </c>
      <c r="BA208" s="8">
        <f t="shared" si="29"/>
        <v>0</v>
      </c>
      <c r="BB208" s="9" t="e">
        <f t="shared" si="30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25"/>
        <v>0</v>
      </c>
      <c r="AY209" s="7" t="e">
        <f t="shared" si="26"/>
        <v>#DIV/0!</v>
      </c>
      <c r="AZ209" s="8">
        <f t="shared" si="28"/>
        <v>0</v>
      </c>
      <c r="BA209" s="8">
        <f t="shared" si="29"/>
        <v>0</v>
      </c>
      <c r="BB209" s="9" t="e">
        <f t="shared" si="30"/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t="shared" si="25"/>
        <v>0</v>
      </c>
      <c r="AY210" s="7" t="e">
        <f t="shared" si="26"/>
        <v>#DIV/0!</v>
      </c>
      <c r="AZ210" s="8">
        <f t="shared" si="28"/>
        <v>0</v>
      </c>
      <c r="BA210" s="8">
        <f t="shared" si="29"/>
        <v>0</v>
      </c>
      <c r="BB210" s="9" t="e">
        <f t="shared" si="30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25"/>
        <v>0</v>
      </c>
      <c r="AY211" s="7" t="e">
        <f t="shared" si="26"/>
        <v>#DIV/0!</v>
      </c>
      <c r="AZ211" s="8">
        <f t="shared" si="28"/>
        <v>0</v>
      </c>
      <c r="BA211" s="8">
        <f t="shared" si="29"/>
        <v>0</v>
      </c>
      <c r="BB211" s="9" t="e">
        <f t="shared" si="30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aca="true" t="shared" si="31" ref="AX212:AX241">SUM(F212,H212,J212,L212,N212,P212,R212,T212,V212,X212,Z212,AB212,AD212,AF212,AH212,AJ212,AL212,AN212,AP212,AR212,AT212,AV212)</f>
        <v>0</v>
      </c>
      <c r="AY212" s="7" t="e">
        <f t="shared" si="26"/>
        <v>#DIV/0!</v>
      </c>
      <c r="AZ212" s="8">
        <f aca="true" t="shared" si="32" ref="AZ212:AZ241">COUNT(F212,H212,J212,L212,N212,P212,R212,T212,V212,X212,Z212,AB212,AD212,AF212,AH212,AJ212,AL212,AN212,AP212,AR212,AT212,AV212)*9</f>
        <v>0</v>
      </c>
      <c r="BA212" s="8">
        <f aca="true" t="shared" si="33" ref="BA212:BA241">SUM(G212,I212,K212,M212,O212,Q212,S212,U212,W212,Y212,AA212,AC212,AE212,AG212,AI212,AK212,AM212,AO212,AQ212,AS212,AU212,AW212)</f>
        <v>0</v>
      </c>
      <c r="BB212" s="9" t="e">
        <f aca="true" t="shared" si="34" ref="BB212:BB241">AY212*9</f>
        <v>#DIV/0!</v>
      </c>
    </row>
    <row r="213" spans="1:54" ht="12.75">
      <c r="A213" s="5"/>
      <c r="B213" s="1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0"/>
      <c r="S213" s="10"/>
      <c r="T213" s="10"/>
      <c r="U213" s="10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0">
        <f t="shared" si="31"/>
        <v>0</v>
      </c>
      <c r="AY213" s="12" t="e">
        <f t="shared" si="26"/>
        <v>#DIV/0!</v>
      </c>
      <c r="AZ213" s="13">
        <f t="shared" si="32"/>
        <v>0</v>
      </c>
      <c r="BA213" s="13">
        <f t="shared" si="33"/>
        <v>0</v>
      </c>
      <c r="BB213" s="14" t="e">
        <f t="shared" si="34"/>
        <v>#DIV/0!</v>
      </c>
    </row>
    <row r="214" spans="1:54" ht="12.75">
      <c r="A214" s="15"/>
      <c r="B214" s="1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31"/>
        <v>0</v>
      </c>
      <c r="AY214" s="7" t="e">
        <f aca="true" t="shared" si="35" ref="AY214:AY256">AX214/AZ214</f>
        <v>#DIV/0!</v>
      </c>
      <c r="AZ214" s="8">
        <f t="shared" si="32"/>
        <v>0</v>
      </c>
      <c r="BA214" s="8">
        <f t="shared" si="33"/>
        <v>0</v>
      </c>
      <c r="BB214" s="9" t="e">
        <f t="shared" si="34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t="shared" si="31"/>
        <v>0</v>
      </c>
      <c r="AY215" s="7" t="e">
        <f t="shared" si="35"/>
        <v>#DIV/0!</v>
      </c>
      <c r="AZ215" s="8">
        <f t="shared" si="32"/>
        <v>0</v>
      </c>
      <c r="BA215" s="8">
        <f t="shared" si="33"/>
        <v>0</v>
      </c>
      <c r="BB215" s="9" t="e">
        <f t="shared" si="34"/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t="shared" si="31"/>
        <v>0</v>
      </c>
      <c r="AY216" s="7" t="e">
        <f t="shared" si="35"/>
        <v>#DIV/0!</v>
      </c>
      <c r="AZ216" s="8">
        <f t="shared" si="32"/>
        <v>0</v>
      </c>
      <c r="BA216" s="8">
        <f t="shared" si="33"/>
        <v>0</v>
      </c>
      <c r="BB216" s="9" t="e">
        <f t="shared" si="34"/>
        <v>#DIV/0!</v>
      </c>
    </row>
    <row r="217" spans="1:54" ht="12.75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5">
        <f t="shared" si="31"/>
        <v>0</v>
      </c>
      <c r="AY217" s="7" t="e">
        <f t="shared" si="35"/>
        <v>#DIV/0!</v>
      </c>
      <c r="AZ217" s="8">
        <f t="shared" si="32"/>
        <v>0</v>
      </c>
      <c r="BA217" s="8">
        <f t="shared" si="33"/>
        <v>0</v>
      </c>
      <c r="BB217" s="9" t="e">
        <f t="shared" si="34"/>
        <v>#DIV/0!</v>
      </c>
    </row>
    <row r="218" spans="1:54" ht="12.75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31"/>
        <v>0</v>
      </c>
      <c r="AY218" s="7" t="e">
        <f t="shared" si="35"/>
        <v>#DIV/0!</v>
      </c>
      <c r="AZ218" s="8">
        <f t="shared" si="32"/>
        <v>0</v>
      </c>
      <c r="BA218" s="8">
        <f t="shared" si="33"/>
        <v>0</v>
      </c>
      <c r="BB218" s="9" t="e">
        <f t="shared" si="34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31"/>
        <v>0</v>
      </c>
      <c r="AY219" s="7" t="e">
        <f t="shared" si="35"/>
        <v>#DIV/0!</v>
      </c>
      <c r="AZ219" s="8">
        <f t="shared" si="32"/>
        <v>0</v>
      </c>
      <c r="BA219" s="8">
        <f t="shared" si="33"/>
        <v>0</v>
      </c>
      <c r="BB219" s="9" t="e">
        <f t="shared" si="34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31"/>
        <v>0</v>
      </c>
      <c r="AY220" s="7" t="e">
        <f t="shared" si="35"/>
        <v>#DIV/0!</v>
      </c>
      <c r="AZ220" s="8">
        <f t="shared" si="32"/>
        <v>0</v>
      </c>
      <c r="BA220" s="8">
        <f t="shared" si="33"/>
        <v>0</v>
      </c>
      <c r="BB220" s="9" t="e">
        <f t="shared" si="34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31"/>
        <v>0</v>
      </c>
      <c r="AY221" s="7" t="e">
        <f t="shared" si="35"/>
        <v>#DIV/0!</v>
      </c>
      <c r="AZ221" s="8">
        <f t="shared" si="32"/>
        <v>0</v>
      </c>
      <c r="BA221" s="8">
        <f t="shared" si="33"/>
        <v>0</v>
      </c>
      <c r="BB221" s="9" t="e">
        <f t="shared" si="34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31"/>
        <v>0</v>
      </c>
      <c r="AY222" s="7" t="e">
        <f t="shared" si="35"/>
        <v>#DIV/0!</v>
      </c>
      <c r="AZ222" s="8">
        <f t="shared" si="32"/>
        <v>0</v>
      </c>
      <c r="BA222" s="8">
        <f t="shared" si="33"/>
        <v>0</v>
      </c>
      <c r="BB222" s="9" t="e">
        <f t="shared" si="34"/>
        <v>#DIV/0!</v>
      </c>
    </row>
    <row r="223" spans="1:54" ht="12.75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5">
        <f t="shared" si="31"/>
        <v>0</v>
      </c>
      <c r="AY223" s="7" t="e">
        <f t="shared" si="35"/>
        <v>#DIV/0!</v>
      </c>
      <c r="AZ223" s="8">
        <f t="shared" si="32"/>
        <v>0</v>
      </c>
      <c r="BA223" s="8">
        <f t="shared" si="33"/>
        <v>0</v>
      </c>
      <c r="BB223" s="9" t="e">
        <f t="shared" si="34"/>
        <v>#DIV/0!</v>
      </c>
    </row>
    <row r="224" spans="1:54" ht="12.7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31"/>
        <v>0</v>
      </c>
      <c r="AY224" s="7" t="e">
        <f t="shared" si="35"/>
        <v>#DIV/0!</v>
      </c>
      <c r="AZ224" s="8">
        <f t="shared" si="32"/>
        <v>0</v>
      </c>
      <c r="BA224" s="8">
        <f t="shared" si="33"/>
        <v>0</v>
      </c>
      <c r="BB224" s="9" t="e">
        <f t="shared" si="34"/>
        <v>#DIV/0!</v>
      </c>
    </row>
    <row r="225" spans="1:54" ht="12.75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5">
        <f t="shared" si="31"/>
        <v>0</v>
      </c>
      <c r="AY225" s="7" t="e">
        <f t="shared" si="35"/>
        <v>#DIV/0!</v>
      </c>
      <c r="AZ225" s="8">
        <f t="shared" si="32"/>
        <v>0</v>
      </c>
      <c r="BA225" s="8">
        <f t="shared" si="33"/>
        <v>0</v>
      </c>
      <c r="BB225" s="9" t="e">
        <f t="shared" si="34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31"/>
        <v>0</v>
      </c>
      <c r="AY226" s="7" t="e">
        <f t="shared" si="35"/>
        <v>#DIV/0!</v>
      </c>
      <c r="AZ226" s="8">
        <f t="shared" si="32"/>
        <v>0</v>
      </c>
      <c r="BA226" s="8">
        <f t="shared" si="33"/>
        <v>0</v>
      </c>
      <c r="BB226" s="9" t="e">
        <f t="shared" si="34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31"/>
        <v>0</v>
      </c>
      <c r="AY227" s="7" t="e">
        <f t="shared" si="35"/>
        <v>#DIV/0!</v>
      </c>
      <c r="AZ227" s="8">
        <f t="shared" si="32"/>
        <v>0</v>
      </c>
      <c r="BA227" s="8">
        <f t="shared" si="33"/>
        <v>0</v>
      </c>
      <c r="BB227" s="9" t="e">
        <f t="shared" si="34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31"/>
        <v>0</v>
      </c>
      <c r="AY228" s="7" t="e">
        <f t="shared" si="35"/>
        <v>#DIV/0!</v>
      </c>
      <c r="AZ228" s="8">
        <f t="shared" si="32"/>
        <v>0</v>
      </c>
      <c r="BA228" s="8">
        <f t="shared" si="33"/>
        <v>0</v>
      </c>
      <c r="BB228" s="9" t="e">
        <f t="shared" si="34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t="shared" si="31"/>
        <v>0</v>
      </c>
      <c r="AY229" s="7" t="e">
        <f t="shared" si="35"/>
        <v>#DIV/0!</v>
      </c>
      <c r="AZ229" s="8">
        <f t="shared" si="32"/>
        <v>0</v>
      </c>
      <c r="BA229" s="8">
        <f t="shared" si="33"/>
        <v>0</v>
      </c>
      <c r="BB229" s="9" t="e">
        <f t="shared" si="34"/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31"/>
        <v>0</v>
      </c>
      <c r="AY230" s="7" t="e">
        <f t="shared" si="35"/>
        <v>#DIV/0!</v>
      </c>
      <c r="AZ230" s="8">
        <f t="shared" si="32"/>
        <v>0</v>
      </c>
      <c r="BA230" s="8">
        <f t="shared" si="33"/>
        <v>0</v>
      </c>
      <c r="BB230" s="9" t="e">
        <f t="shared" si="34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31"/>
        <v>0</v>
      </c>
      <c r="AY231" s="7" t="e">
        <f t="shared" si="35"/>
        <v>#DIV/0!</v>
      </c>
      <c r="AZ231" s="8">
        <f t="shared" si="32"/>
        <v>0</v>
      </c>
      <c r="BA231" s="8">
        <f t="shared" si="33"/>
        <v>0</v>
      </c>
      <c r="BB231" s="9" t="e">
        <f t="shared" si="34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t="shared" si="31"/>
        <v>0</v>
      </c>
      <c r="AY232" s="7" t="e">
        <f t="shared" si="35"/>
        <v>#DIV/0!</v>
      </c>
      <c r="AZ232" s="8">
        <f t="shared" si="32"/>
        <v>0</v>
      </c>
      <c r="BA232" s="8">
        <f t="shared" si="33"/>
        <v>0</v>
      </c>
      <c r="BB232" s="9" t="e">
        <f t="shared" si="34"/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31"/>
        <v>0</v>
      </c>
      <c r="AY233" s="7" t="e">
        <f t="shared" si="35"/>
        <v>#DIV/0!</v>
      </c>
      <c r="AZ233" s="8">
        <f t="shared" si="32"/>
        <v>0</v>
      </c>
      <c r="BA233" s="8">
        <f t="shared" si="33"/>
        <v>0</v>
      </c>
      <c r="BB233" s="9" t="e">
        <f t="shared" si="34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31"/>
        <v>0</v>
      </c>
      <c r="AY234" s="7" t="e">
        <f t="shared" si="35"/>
        <v>#DIV/0!</v>
      </c>
      <c r="AZ234" s="8">
        <f t="shared" si="32"/>
        <v>0</v>
      </c>
      <c r="BA234" s="8">
        <f t="shared" si="33"/>
        <v>0</v>
      </c>
      <c r="BB234" s="9" t="e">
        <f t="shared" si="34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31"/>
        <v>0</v>
      </c>
      <c r="AY235" s="7" t="e">
        <f t="shared" si="35"/>
        <v>#DIV/0!</v>
      </c>
      <c r="AZ235" s="8">
        <f t="shared" si="32"/>
        <v>0</v>
      </c>
      <c r="BA235" s="8">
        <f t="shared" si="33"/>
        <v>0</v>
      </c>
      <c r="BB235" s="9" t="e">
        <f t="shared" si="34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31"/>
        <v>0</v>
      </c>
      <c r="AY236" s="7" t="e">
        <f t="shared" si="35"/>
        <v>#DIV/0!</v>
      </c>
      <c r="AZ236" s="8">
        <f t="shared" si="32"/>
        <v>0</v>
      </c>
      <c r="BA236" s="8">
        <f t="shared" si="33"/>
        <v>0</v>
      </c>
      <c r="BB236" s="9" t="e">
        <f t="shared" si="34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31"/>
        <v>0</v>
      </c>
      <c r="AY237" s="7" t="e">
        <f t="shared" si="35"/>
        <v>#DIV/0!</v>
      </c>
      <c r="AZ237" s="8">
        <f t="shared" si="32"/>
        <v>0</v>
      </c>
      <c r="BA237" s="8">
        <f t="shared" si="33"/>
        <v>0</v>
      </c>
      <c r="BB237" s="9" t="e">
        <f t="shared" si="34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31"/>
        <v>0</v>
      </c>
      <c r="AY238" s="7" t="e">
        <f t="shared" si="35"/>
        <v>#DIV/0!</v>
      </c>
      <c r="AZ238" s="8">
        <f t="shared" si="32"/>
        <v>0</v>
      </c>
      <c r="BA238" s="8">
        <f t="shared" si="33"/>
        <v>0</v>
      </c>
      <c r="BB238" s="9" t="e">
        <f t="shared" si="34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31"/>
        <v>0</v>
      </c>
      <c r="AY239" s="7" t="e">
        <f t="shared" si="35"/>
        <v>#DIV/0!</v>
      </c>
      <c r="AZ239" s="8">
        <f t="shared" si="32"/>
        <v>0</v>
      </c>
      <c r="BA239" s="8">
        <f t="shared" si="33"/>
        <v>0</v>
      </c>
      <c r="BB239" s="9" t="e">
        <f t="shared" si="34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31"/>
        <v>0</v>
      </c>
      <c r="AY240" s="7" t="e">
        <f t="shared" si="35"/>
        <v>#DIV/0!</v>
      </c>
      <c r="AZ240" s="8">
        <f t="shared" si="32"/>
        <v>0</v>
      </c>
      <c r="BA240" s="8">
        <f t="shared" si="33"/>
        <v>0</v>
      </c>
      <c r="BB240" s="9" t="e">
        <f t="shared" si="34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31"/>
        <v>0</v>
      </c>
      <c r="AY241" s="7" t="e">
        <f t="shared" si="35"/>
        <v>#DIV/0!</v>
      </c>
      <c r="AZ241" s="8">
        <f t="shared" si="32"/>
        <v>0</v>
      </c>
      <c r="BA241" s="8">
        <f t="shared" si="33"/>
        <v>0</v>
      </c>
      <c r="BB241" s="9" t="e">
        <f t="shared" si="34"/>
        <v>#DIV/0!</v>
      </c>
    </row>
    <row r="242" spans="1:54" ht="12.75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5">
        <f aca="true" t="shared" si="36" ref="AX242:AX256">SUM(F242,H242,J242,L242,N242,P242,R242,T242,V242,X242,Z242,AB242,AD242,AF242,AH242,AJ242,AL242,AN242,AP242,AR242,AT242,AV242)</f>
        <v>0</v>
      </c>
      <c r="AY242" s="7" t="e">
        <f t="shared" si="35"/>
        <v>#DIV/0!</v>
      </c>
      <c r="AZ242" s="8">
        <f aca="true" t="shared" si="37" ref="AZ242:AZ256">COUNT(F242,H242,J242,L242,N242,P242,R242,T242,V242,X242,Z242,AB242,AD242,AF242,AH242,AJ242,AL242,AN242,AP242,AR242,AT242,AV242)*9</f>
        <v>0</v>
      </c>
      <c r="BA242" s="8">
        <f aca="true" t="shared" si="38" ref="BA242:BA256">SUM(G242,I242,K242,M242,O242,Q242,S242,U242,W242,Y242,AA242,AC242,AE242,AG242,AI242,AK242,AM242,AO242,AQ242,AS242,AU242,AW242)</f>
        <v>0</v>
      </c>
      <c r="BB242" s="9" t="e">
        <f aca="true" t="shared" si="39" ref="BB242:BB256">AY242*9</f>
        <v>#DIV/0!</v>
      </c>
    </row>
    <row r="243" spans="1:54" ht="12.75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36"/>
        <v>0</v>
      </c>
      <c r="AY243" s="7" t="e">
        <f t="shared" si="35"/>
        <v>#DIV/0!</v>
      </c>
      <c r="AZ243" s="8">
        <f t="shared" si="37"/>
        <v>0</v>
      </c>
      <c r="BA243" s="8">
        <f t="shared" si="38"/>
        <v>0</v>
      </c>
      <c r="BB243" s="9" t="e">
        <f t="shared" si="39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36"/>
        <v>0</v>
      </c>
      <c r="AY244" s="7" t="e">
        <f t="shared" si="35"/>
        <v>#DIV/0!</v>
      </c>
      <c r="AZ244" s="8">
        <f t="shared" si="37"/>
        <v>0</v>
      </c>
      <c r="BA244" s="8">
        <f t="shared" si="38"/>
        <v>0</v>
      </c>
      <c r="BB244" s="9" t="e">
        <f t="shared" si="39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36"/>
        <v>0</v>
      </c>
      <c r="AY245" s="7" t="e">
        <f t="shared" si="35"/>
        <v>#DIV/0!</v>
      </c>
      <c r="AZ245" s="8">
        <f t="shared" si="37"/>
        <v>0</v>
      </c>
      <c r="BA245" s="8">
        <f t="shared" si="38"/>
        <v>0</v>
      </c>
      <c r="BB245" s="9" t="e">
        <f t="shared" si="39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t="shared" si="36"/>
        <v>0</v>
      </c>
      <c r="AY246" s="7" t="e">
        <f t="shared" si="35"/>
        <v>#DIV/0!</v>
      </c>
      <c r="AZ246" s="8">
        <f t="shared" si="37"/>
        <v>0</v>
      </c>
      <c r="BA246" s="8">
        <f t="shared" si="38"/>
        <v>0</v>
      </c>
      <c r="BB246" s="9" t="e">
        <f t="shared" si="39"/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36"/>
        <v>0</v>
      </c>
      <c r="AY247" s="7" t="e">
        <f t="shared" si="35"/>
        <v>#DIV/0!</v>
      </c>
      <c r="AZ247" s="8">
        <f t="shared" si="37"/>
        <v>0</v>
      </c>
      <c r="BA247" s="8">
        <f t="shared" si="38"/>
        <v>0</v>
      </c>
      <c r="BB247" s="9" t="e">
        <f t="shared" si="39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36"/>
        <v>0</v>
      </c>
      <c r="AY248" s="7" t="e">
        <f t="shared" si="35"/>
        <v>#DIV/0!</v>
      </c>
      <c r="AZ248" s="8">
        <f t="shared" si="37"/>
        <v>0</v>
      </c>
      <c r="BA248" s="8">
        <f t="shared" si="38"/>
        <v>0</v>
      </c>
      <c r="BB248" s="9" t="e">
        <f t="shared" si="39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36"/>
        <v>0</v>
      </c>
      <c r="AY249" s="7" t="e">
        <f t="shared" si="35"/>
        <v>#DIV/0!</v>
      </c>
      <c r="AZ249" s="8">
        <f t="shared" si="37"/>
        <v>0</v>
      </c>
      <c r="BA249" s="8">
        <f t="shared" si="38"/>
        <v>0</v>
      </c>
      <c r="BB249" s="9" t="e">
        <f t="shared" si="39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36"/>
        <v>0</v>
      </c>
      <c r="AY250" s="7" t="e">
        <f t="shared" si="35"/>
        <v>#DIV/0!</v>
      </c>
      <c r="AZ250" s="8">
        <f t="shared" si="37"/>
        <v>0</v>
      </c>
      <c r="BA250" s="8">
        <f t="shared" si="38"/>
        <v>0</v>
      </c>
      <c r="BB250" s="9" t="e">
        <f t="shared" si="39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36"/>
        <v>0</v>
      </c>
      <c r="AY251" s="7" t="e">
        <f t="shared" si="35"/>
        <v>#DIV/0!</v>
      </c>
      <c r="AZ251" s="8">
        <f t="shared" si="37"/>
        <v>0</v>
      </c>
      <c r="BA251" s="8">
        <f t="shared" si="38"/>
        <v>0</v>
      </c>
      <c r="BB251" s="9" t="e">
        <f t="shared" si="39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36"/>
        <v>0</v>
      </c>
      <c r="AY252" s="7" t="e">
        <f t="shared" si="35"/>
        <v>#DIV/0!</v>
      </c>
      <c r="AZ252" s="8">
        <f t="shared" si="37"/>
        <v>0</v>
      </c>
      <c r="BA252" s="8">
        <f t="shared" si="38"/>
        <v>0</v>
      </c>
      <c r="BB252" s="9" t="e">
        <f t="shared" si="39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t="shared" si="36"/>
        <v>0</v>
      </c>
      <c r="AY253" s="7" t="e">
        <f t="shared" si="35"/>
        <v>#DIV/0!</v>
      </c>
      <c r="AZ253" s="8">
        <f t="shared" si="37"/>
        <v>0</v>
      </c>
      <c r="BA253" s="8">
        <f t="shared" si="38"/>
        <v>0</v>
      </c>
      <c r="BB253" s="9" t="e">
        <f t="shared" si="39"/>
        <v>#DIV/0!</v>
      </c>
    </row>
    <row r="254" spans="1:54" ht="12.75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5">
        <f t="shared" si="36"/>
        <v>0</v>
      </c>
      <c r="AY254" s="7" t="e">
        <f t="shared" si="35"/>
        <v>#DIV/0!</v>
      </c>
      <c r="AZ254" s="8">
        <f t="shared" si="37"/>
        <v>0</v>
      </c>
      <c r="BA254" s="8">
        <f t="shared" si="38"/>
        <v>0</v>
      </c>
      <c r="BB254" s="9" t="e">
        <f t="shared" si="39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36"/>
        <v>0</v>
      </c>
      <c r="AY255" s="7" t="e">
        <f t="shared" si="35"/>
        <v>#DIV/0!</v>
      </c>
      <c r="AZ255" s="8">
        <f t="shared" si="37"/>
        <v>0</v>
      </c>
      <c r="BA255" s="8">
        <f t="shared" si="38"/>
        <v>0</v>
      </c>
      <c r="BB255" s="9" t="e">
        <f t="shared" si="39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36"/>
        <v>0</v>
      </c>
      <c r="AY256" s="7" t="e">
        <f t="shared" si="35"/>
        <v>#DIV/0!</v>
      </c>
      <c r="AZ256" s="8">
        <f t="shared" si="37"/>
        <v>0</v>
      </c>
      <c r="BA256" s="8">
        <f t="shared" si="38"/>
        <v>0</v>
      </c>
      <c r="BB256" s="9" t="e">
        <f t="shared" si="39"/>
        <v>#DIV/0!</v>
      </c>
    </row>
  </sheetData>
  <printOptions/>
  <pageMargins left="0.5905511811023623" right="0.75" top="0.3937007874015748" bottom="1" header="0" footer="0"/>
  <pageSetup fitToHeight="2" fitToWidth="1" horizontalDpi="600" verticalDpi="600" orientation="portrait" paperSize="9" scale="88" r:id="rId1"/>
  <rowBreaks count="3" manualBreakCount="3">
    <brk id="58" max="52" man="1"/>
    <brk id="138" max="52" man="1"/>
    <brk id="179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7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bestFit="1" customWidth="1"/>
    <col min="2" max="2" width="2.140625" style="1" bestFit="1" customWidth="1"/>
    <col min="3" max="3" width="6.421875" style="0" bestFit="1" customWidth="1"/>
    <col min="4" max="4" width="29.28125" style="0" customWidth="1"/>
    <col min="5" max="5" width="16.28125" style="0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1406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49" width="4.00390625" style="0" hidden="1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140625" style="1" bestFit="1" customWidth="1"/>
    <col min="54" max="54" width="11.28125" style="1" bestFit="1" customWidth="1"/>
  </cols>
  <sheetData>
    <row r="1" spans="3:52" ht="12.75">
      <c r="C1" s="2" t="s">
        <v>14</v>
      </c>
      <c r="D1" s="2"/>
      <c r="E1" s="2" t="s">
        <v>11</v>
      </c>
      <c r="F1" s="2"/>
      <c r="AZ1" s="16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3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141</v>
      </c>
      <c r="D4" s="6" t="s">
        <v>238</v>
      </c>
      <c r="E4" s="6" t="s">
        <v>24</v>
      </c>
      <c r="F4" s="6">
        <v>84</v>
      </c>
      <c r="G4" s="6">
        <v>8</v>
      </c>
      <c r="H4" s="6">
        <v>68</v>
      </c>
      <c r="I4" s="6">
        <v>5</v>
      </c>
      <c r="J4" s="6">
        <v>66</v>
      </c>
      <c r="K4" s="6">
        <v>5</v>
      </c>
      <c r="L4" s="6">
        <v>75</v>
      </c>
      <c r="M4" s="6">
        <v>6</v>
      </c>
      <c r="N4" s="6">
        <v>75</v>
      </c>
      <c r="O4" s="6">
        <v>6</v>
      </c>
      <c r="P4" s="6"/>
      <c r="Q4" s="6"/>
      <c r="R4" s="5">
        <v>86</v>
      </c>
      <c r="S4" s="5">
        <v>8</v>
      </c>
      <c r="T4" s="5">
        <v>75</v>
      </c>
      <c r="U4" s="5">
        <v>6</v>
      </c>
      <c r="V4" s="6">
        <v>79</v>
      </c>
      <c r="W4" s="6">
        <v>7</v>
      </c>
      <c r="X4" s="6">
        <v>74</v>
      </c>
      <c r="Y4" s="6">
        <v>5</v>
      </c>
      <c r="Z4" s="6">
        <v>86</v>
      </c>
      <c r="AA4" s="6">
        <v>8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>SUM(F4,H4,J4,L4,N4,P4,R4,T4,V4,X4,Z4,AB4,AD4,AF4,AH4,AJ4,AL4,AN4,AP4,AR4,AT4,AV4)</f>
        <v>768</v>
      </c>
      <c r="AY4" s="7">
        <f>AX4/AZ4</f>
        <v>76.8</v>
      </c>
      <c r="AZ4" s="8">
        <f>COUNT(F4,H4,J4,L4,N4,P4,R4,T4,V4,X4,Z4,AB4,AD4,AF4,AH4,AJ4,AL4,AN4,AP4,AR4,AT4,AV4)</f>
        <v>10</v>
      </c>
      <c r="BA4" s="8">
        <f>SUM(G4,I4,K4,M4,O4,Q4,S4,U4,W4,Y4,AA4,AC4,AE4,AG4,AI4,AK4,AM4,AO4,AQ4,AS4,AU4,AW4)</f>
        <v>64</v>
      </c>
      <c r="BB4" s="9">
        <f>AX4/AZ4</f>
        <v>76.8</v>
      </c>
    </row>
    <row r="5" spans="1:54" ht="12.75">
      <c r="A5" s="5">
        <v>2</v>
      </c>
      <c r="B5" s="5"/>
      <c r="C5" s="6">
        <v>3473</v>
      </c>
      <c r="D5" s="6" t="s">
        <v>475</v>
      </c>
      <c r="E5" s="6" t="s">
        <v>72</v>
      </c>
      <c r="F5" s="6">
        <v>76</v>
      </c>
      <c r="G5" s="6">
        <v>6</v>
      </c>
      <c r="H5" s="6">
        <v>78</v>
      </c>
      <c r="I5" s="6">
        <v>7</v>
      </c>
      <c r="J5" s="6">
        <v>86</v>
      </c>
      <c r="K5" s="6">
        <v>8</v>
      </c>
      <c r="L5" s="6">
        <v>72</v>
      </c>
      <c r="M5" s="6">
        <v>5</v>
      </c>
      <c r="N5" s="6">
        <v>82</v>
      </c>
      <c r="O5" s="6">
        <v>7</v>
      </c>
      <c r="P5" s="6"/>
      <c r="Q5" s="6"/>
      <c r="R5" s="5">
        <v>67</v>
      </c>
      <c r="S5" s="5">
        <v>5</v>
      </c>
      <c r="T5" s="5">
        <v>67</v>
      </c>
      <c r="U5" s="5">
        <v>4</v>
      </c>
      <c r="V5" s="6"/>
      <c r="W5" s="6"/>
      <c r="X5" s="6">
        <v>82</v>
      </c>
      <c r="Y5" s="6">
        <v>7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>SUM(F5,H5,J5,L5,N5,P5,R5,T5,V5,X5,Z5,AB5,AD5,AF5,AH5,AJ5,AL5,AN5,AP5,AR5,AT5,AV5)</f>
        <v>610</v>
      </c>
      <c r="AY5" s="7">
        <f>AX5/AZ5</f>
        <v>76.25</v>
      </c>
      <c r="AZ5" s="8">
        <f>COUNT(F5,H5,J5,L5,N5,P5,R5,T5,V5,X5,Z5,AB5,AD5,AF5,AH5,AJ5,AL5,AN5,AP5,AR5,AT5,AV5)</f>
        <v>8</v>
      </c>
      <c r="BA5" s="8">
        <f>SUM(G5,I5,K5,M5,O5,Q5,S5,U5,W5,Y5,AA5,AC5,AE5,AG5,AI5,AK5,AM5,AO5,AQ5,AS5,AU5,AW5)</f>
        <v>49</v>
      </c>
      <c r="BB5" s="9">
        <f>AX5/AZ5</f>
        <v>76.25</v>
      </c>
    </row>
    <row r="6" spans="1:54" ht="12.75">
      <c r="A6" s="5">
        <v>3</v>
      </c>
      <c r="B6" s="5"/>
      <c r="C6" s="6">
        <v>3000</v>
      </c>
      <c r="D6" s="6" t="s">
        <v>753</v>
      </c>
      <c r="E6" s="6" t="s">
        <v>48</v>
      </c>
      <c r="F6" s="6"/>
      <c r="G6" s="6"/>
      <c r="H6" s="6"/>
      <c r="I6" s="6"/>
      <c r="J6" s="6"/>
      <c r="K6" s="6"/>
      <c r="L6" s="6"/>
      <c r="M6" s="6"/>
      <c r="N6" s="6">
        <v>86</v>
      </c>
      <c r="O6" s="6">
        <v>8</v>
      </c>
      <c r="P6" s="6"/>
      <c r="Q6" s="6"/>
      <c r="R6" s="5">
        <v>76</v>
      </c>
      <c r="S6" s="5">
        <v>6</v>
      </c>
      <c r="T6" s="5">
        <v>60</v>
      </c>
      <c r="U6" s="5">
        <v>4</v>
      </c>
      <c r="V6" s="6">
        <v>75</v>
      </c>
      <c r="W6" s="6">
        <v>6</v>
      </c>
      <c r="X6" s="6"/>
      <c r="Y6" s="6"/>
      <c r="Z6" s="6">
        <v>74</v>
      </c>
      <c r="AA6" s="6">
        <v>5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>SUM(F6,H6,J6,L6,N6,P6,R6,T6,V6,X6,Z6,AB6,AD6,AF6,AH6,AJ6,AL6,AN6,AP6,AR6,AT6,AV6)</f>
        <v>371</v>
      </c>
      <c r="AY6" s="7">
        <f>AX6/AZ6</f>
        <v>74.2</v>
      </c>
      <c r="AZ6" s="8">
        <f>COUNT(F6,H6,J6,L6,N6,P6,R6,T6,V6,X6,Z6,AB6,AD6,AF6,AH6,AJ6,AL6,AN6,AP6,AR6,AT6,AV6)</f>
        <v>5</v>
      </c>
      <c r="BA6" s="8">
        <f>SUM(G6,I6,K6,M6,O6,Q6,S6,U6,W6,Y6,AA6,AC6,AE6,AG6,AI6,AK6,AM6,AO6,AQ6,AS6,AU6,AW6)</f>
        <v>29</v>
      </c>
      <c r="BB6" s="9">
        <f>AX6/AZ6</f>
        <v>74.2</v>
      </c>
    </row>
    <row r="7" spans="1:54" ht="12.75">
      <c r="A7" s="5">
        <v>4</v>
      </c>
      <c r="B7" s="5"/>
      <c r="C7" s="6">
        <v>3742</v>
      </c>
      <c r="D7" s="6" t="s">
        <v>274</v>
      </c>
      <c r="E7" s="6" t="s">
        <v>76</v>
      </c>
      <c r="F7" s="6">
        <v>59</v>
      </c>
      <c r="G7" s="6">
        <v>4</v>
      </c>
      <c r="H7" s="6">
        <v>78</v>
      </c>
      <c r="I7" s="6">
        <v>7</v>
      </c>
      <c r="J7" s="6">
        <v>78</v>
      </c>
      <c r="K7" s="6">
        <v>7</v>
      </c>
      <c r="L7" s="6"/>
      <c r="M7" s="6"/>
      <c r="N7" s="6">
        <v>74</v>
      </c>
      <c r="O7" s="6">
        <v>6</v>
      </c>
      <c r="P7" s="6">
        <v>73</v>
      </c>
      <c r="Q7" s="6">
        <v>6</v>
      </c>
      <c r="R7" s="5">
        <v>82</v>
      </c>
      <c r="S7" s="5">
        <v>7</v>
      </c>
      <c r="T7" s="5">
        <v>80</v>
      </c>
      <c r="U7" s="5">
        <v>7</v>
      </c>
      <c r="V7" s="6">
        <v>66</v>
      </c>
      <c r="W7" s="6">
        <v>4</v>
      </c>
      <c r="X7" s="6">
        <v>76</v>
      </c>
      <c r="Y7" s="6">
        <v>6</v>
      </c>
      <c r="Z7" s="6">
        <v>72</v>
      </c>
      <c r="AA7" s="6">
        <v>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>SUM(F7,H7,J7,L7,N7,P7,R7,T7,V7,X7,Z7,AB7,AD7,AF7,AH7,AJ7,AL7,AN7,AP7,AR7,AT7,AV7)</f>
        <v>738</v>
      </c>
      <c r="AY7" s="7">
        <f>AX7/AZ7</f>
        <v>73.8</v>
      </c>
      <c r="AZ7" s="8">
        <f>COUNT(F7,H7,J7,L7,N7,P7,R7,T7,V7,X7,Z7,AB7,AD7,AF7,AH7,AJ7,AL7,AN7,AP7,AR7,AT7,AV7)</f>
        <v>10</v>
      </c>
      <c r="BA7" s="8">
        <f>SUM(G7,I7,K7,M7,O7,Q7,S7,U7,W7,Y7,AA7,AC7,AE7,AG7,AI7,AK7,AM7,AO7,AQ7,AS7,AU7,AW7)</f>
        <v>59</v>
      </c>
      <c r="BB7" s="9">
        <f>AX7/AZ7</f>
        <v>73.8</v>
      </c>
    </row>
    <row r="8" spans="1:54" ht="12.75">
      <c r="A8" s="5">
        <v>5</v>
      </c>
      <c r="B8" s="5"/>
      <c r="C8" s="6">
        <v>3369</v>
      </c>
      <c r="D8" s="6" t="s">
        <v>477</v>
      </c>
      <c r="E8" s="6" t="s">
        <v>56</v>
      </c>
      <c r="F8" s="6">
        <v>80</v>
      </c>
      <c r="G8" s="6">
        <v>7</v>
      </c>
      <c r="H8" s="6"/>
      <c r="I8" s="6"/>
      <c r="J8" s="6"/>
      <c r="K8" s="6"/>
      <c r="L8" s="6">
        <v>64</v>
      </c>
      <c r="M8" s="6">
        <v>4</v>
      </c>
      <c r="N8" s="6">
        <v>60</v>
      </c>
      <c r="O8" s="6">
        <v>4</v>
      </c>
      <c r="P8" s="6">
        <v>72</v>
      </c>
      <c r="Q8" s="6">
        <v>5</v>
      </c>
      <c r="R8" s="5">
        <v>72</v>
      </c>
      <c r="S8" s="5">
        <v>5</v>
      </c>
      <c r="T8" s="5">
        <v>90</v>
      </c>
      <c r="U8" s="5">
        <v>9</v>
      </c>
      <c r="V8" s="6"/>
      <c r="W8" s="6"/>
      <c r="X8" s="6">
        <v>77</v>
      </c>
      <c r="Y8" s="6">
        <v>7</v>
      </c>
      <c r="Z8" s="6">
        <v>75</v>
      </c>
      <c r="AA8" s="6">
        <v>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>SUM(F8,H8,J8,L8,N8,P8,R8,T8,V8,X8,Z8,AB8,AD8,AF8,AH8,AJ8,AL8,AN8,AP8,AR8,AT8,AV8)</f>
        <v>590</v>
      </c>
      <c r="AY8" s="7">
        <f>AX8/AZ8</f>
        <v>73.75</v>
      </c>
      <c r="AZ8" s="8">
        <f>COUNT(F8,H8,J8,L8,N8,P8,R8,T8,V8,X8,Z8,AB8,AD8,AF8,AH8,AJ8,AL8,AN8,AP8,AR8,AT8,AV8)</f>
        <v>8</v>
      </c>
      <c r="BA8" s="8">
        <f>SUM(G8,I8,K8,M8,O8,Q8,S8,U8,W8,Y8,AA8,AC8,AE8,AG8,AI8,AK8,AM8,AO8,AQ8,AS8,AU8,AW8)</f>
        <v>47</v>
      </c>
      <c r="BB8" s="9">
        <f>AX8/AZ8</f>
        <v>73.75</v>
      </c>
    </row>
    <row r="9" spans="1:54" ht="12.75">
      <c r="A9" s="5">
        <v>6</v>
      </c>
      <c r="B9" s="5"/>
      <c r="C9" s="6">
        <v>1923</v>
      </c>
      <c r="D9" s="6" t="s">
        <v>476</v>
      </c>
      <c r="E9" s="6" t="s">
        <v>56</v>
      </c>
      <c r="F9" s="6">
        <v>76</v>
      </c>
      <c r="G9" s="6">
        <v>6</v>
      </c>
      <c r="H9" s="6">
        <v>86</v>
      </c>
      <c r="I9" s="6">
        <v>8</v>
      </c>
      <c r="J9" s="6">
        <v>80</v>
      </c>
      <c r="K9" s="6">
        <v>7</v>
      </c>
      <c r="L9" s="6">
        <v>63</v>
      </c>
      <c r="M9" s="6">
        <v>4</v>
      </c>
      <c r="N9" s="6">
        <v>73</v>
      </c>
      <c r="O9" s="6">
        <v>6</v>
      </c>
      <c r="P9" s="6">
        <v>64</v>
      </c>
      <c r="Q9" s="6">
        <v>4</v>
      </c>
      <c r="R9" s="5">
        <v>78</v>
      </c>
      <c r="S9" s="5">
        <v>7</v>
      </c>
      <c r="T9" s="5">
        <v>68</v>
      </c>
      <c r="U9" s="5">
        <v>5</v>
      </c>
      <c r="V9" s="6"/>
      <c r="W9" s="6"/>
      <c r="X9" s="6">
        <v>73</v>
      </c>
      <c r="Y9" s="6">
        <v>6</v>
      </c>
      <c r="Z9" s="6">
        <v>76</v>
      </c>
      <c r="AA9" s="6">
        <v>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>SUM(F9,H9,J9,L9,N9,P9,R9,T9,V9,X9,Z9,AB9,AD9,AF9,AH9,AJ9,AL9,AN9,AP9,AR9,AT9,AV9)</f>
        <v>737</v>
      </c>
      <c r="AY9" s="7">
        <f>AX9/AZ9</f>
        <v>73.7</v>
      </c>
      <c r="AZ9" s="8">
        <f>COUNT(F9,H9,J9,L9,N9,P9,R9,T9,V9,X9,Z9,AB9,AD9,AF9,AH9,AJ9,AL9,AN9,AP9,AR9,AT9,AV9)</f>
        <v>10</v>
      </c>
      <c r="BA9" s="8">
        <f>SUM(G9,I9,K9,M9,O9,Q9,S9,U9,W9,Y9,AA9,AC9,AE9,AG9,AI9,AK9,AM9,AO9,AQ9,AS9,AU9,AW9)</f>
        <v>59</v>
      </c>
      <c r="BB9" s="9">
        <f>AX9/AZ9</f>
        <v>73.7</v>
      </c>
    </row>
    <row r="10" spans="1:54" ht="12.75">
      <c r="A10" s="5">
        <v>7</v>
      </c>
      <c r="B10" s="5"/>
      <c r="C10" s="6">
        <v>2738</v>
      </c>
      <c r="D10" s="6" t="s">
        <v>628</v>
      </c>
      <c r="E10" s="6" t="s">
        <v>54</v>
      </c>
      <c r="F10" s="6"/>
      <c r="G10" s="6"/>
      <c r="H10" s="6">
        <v>66</v>
      </c>
      <c r="I10" s="6">
        <v>4</v>
      </c>
      <c r="J10" s="6">
        <v>74</v>
      </c>
      <c r="K10" s="6">
        <v>6</v>
      </c>
      <c r="L10" s="6">
        <v>76</v>
      </c>
      <c r="M10" s="6">
        <v>6</v>
      </c>
      <c r="N10" s="6"/>
      <c r="O10" s="6"/>
      <c r="P10" s="6">
        <v>74</v>
      </c>
      <c r="Q10" s="6">
        <v>6</v>
      </c>
      <c r="R10" s="5"/>
      <c r="S10" s="5"/>
      <c r="T10" s="5"/>
      <c r="U10" s="5"/>
      <c r="V10" s="6"/>
      <c r="W10" s="6"/>
      <c r="X10" s="6">
        <v>74</v>
      </c>
      <c r="Y10" s="6">
        <v>6</v>
      </c>
      <c r="Z10" s="6">
        <v>78</v>
      </c>
      <c r="AA10" s="6">
        <v>6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>SUM(F10,H10,J10,L10,N10,P10,R10,T10,V10,X10,Z10,AB10,AD10,AF10,AH10,AJ10,AL10,AN10,AP10,AR10,AT10,AV10)</f>
        <v>442</v>
      </c>
      <c r="AY10" s="7">
        <f>AX10/AZ10</f>
        <v>73.66666666666667</v>
      </c>
      <c r="AZ10" s="8">
        <f>COUNT(F10,H10,J10,L10,N10,P10,R10,T10,V10,X10,Z10,AB10,AD10,AF10,AH10,AJ10,AL10,AN10,AP10,AR10,AT10,AV10)</f>
        <v>6</v>
      </c>
      <c r="BA10" s="8">
        <f>SUM(G10,I10,K10,M10,O10,Q10,S10,U10,W10,Y10,AA10,AC10,AE10,AG10,AI10,AK10,AM10,AO10,AQ10,AS10,AU10,AW10)</f>
        <v>34</v>
      </c>
      <c r="BB10" s="9">
        <f>AX10/AZ10</f>
        <v>73.66666666666667</v>
      </c>
    </row>
    <row r="11" spans="1:54" ht="12.75">
      <c r="A11" s="5">
        <v>8</v>
      </c>
      <c r="B11" s="5"/>
      <c r="C11" s="6">
        <v>4478</v>
      </c>
      <c r="D11" s="6" t="s">
        <v>626</v>
      </c>
      <c r="E11" s="6" t="s">
        <v>54</v>
      </c>
      <c r="F11" s="6"/>
      <c r="G11" s="6"/>
      <c r="H11" s="6">
        <v>61</v>
      </c>
      <c r="I11" s="6">
        <v>4</v>
      </c>
      <c r="J11" s="6">
        <v>63</v>
      </c>
      <c r="K11" s="6">
        <v>4</v>
      </c>
      <c r="L11" s="6">
        <v>82</v>
      </c>
      <c r="M11" s="6">
        <v>7</v>
      </c>
      <c r="N11" s="6">
        <v>80</v>
      </c>
      <c r="O11" s="6">
        <v>7</v>
      </c>
      <c r="P11" s="6">
        <v>78</v>
      </c>
      <c r="Q11" s="6">
        <v>6</v>
      </c>
      <c r="R11" s="5"/>
      <c r="S11" s="5"/>
      <c r="T11" s="5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>SUM(F11,H11,J11,L11,N11,P11,R11,T11,V11,X11,Z11,AB11,AD11,AF11,AH11,AJ11,AL11,AN11,AP11,AR11,AT11,AV11)</f>
        <v>364</v>
      </c>
      <c r="AY11" s="7">
        <f>AX11/AZ11</f>
        <v>72.8</v>
      </c>
      <c r="AZ11" s="8">
        <f>COUNT(F11,H11,J11,L11,N11,P11,R11,T11,V11,X11,Z11,AB11,AD11,AF11,AH11,AJ11,AL11,AN11,AP11,AR11,AT11,AV11)</f>
        <v>5</v>
      </c>
      <c r="BA11" s="8">
        <f>SUM(G11,I11,K11,M11,O11,Q11,S11,U11,W11,Y11,AA11,AC11,AE11,AG11,AI11,AK11,AM11,AO11,AQ11,AS11,AU11,AW11)</f>
        <v>28</v>
      </c>
      <c r="BB11" s="9">
        <f>AX11/AZ11</f>
        <v>72.8</v>
      </c>
    </row>
    <row r="12" spans="1:54" ht="12.75">
      <c r="A12" s="5">
        <v>9</v>
      </c>
      <c r="B12" s="5"/>
      <c r="C12" s="6">
        <v>137</v>
      </c>
      <c r="D12" s="6" t="s">
        <v>604</v>
      </c>
      <c r="E12" s="6" t="s">
        <v>24</v>
      </c>
      <c r="F12" s="6"/>
      <c r="G12" s="6"/>
      <c r="H12" s="6">
        <v>70</v>
      </c>
      <c r="I12" s="6">
        <v>5</v>
      </c>
      <c r="J12" s="6">
        <v>84</v>
      </c>
      <c r="K12" s="6">
        <v>8</v>
      </c>
      <c r="L12" s="6">
        <v>62</v>
      </c>
      <c r="M12" s="6">
        <v>3</v>
      </c>
      <c r="N12" s="6">
        <v>74</v>
      </c>
      <c r="O12" s="6">
        <v>6</v>
      </c>
      <c r="P12" s="6"/>
      <c r="Q12" s="6"/>
      <c r="R12" s="5"/>
      <c r="S12" s="5"/>
      <c r="T12" s="5"/>
      <c r="U12" s="5"/>
      <c r="V12" s="6"/>
      <c r="W12" s="6"/>
      <c r="X12" s="6">
        <v>74</v>
      </c>
      <c r="Y12" s="6">
        <v>7</v>
      </c>
      <c r="Z12" s="6">
        <v>72</v>
      </c>
      <c r="AA12" s="6">
        <v>5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>SUM(F12,H12,J12,L12,N12,P12,R12,T12,V12,X12,Z12,AB12,AD12,AF12,AH12,AJ12,AL12,AN12,AP12,AR12,AT12,AV12)</f>
        <v>436</v>
      </c>
      <c r="AY12" s="7">
        <f>AX12/AZ12</f>
        <v>72.66666666666667</v>
      </c>
      <c r="AZ12" s="8">
        <f>COUNT(F12,H12,J12,L12,N12,P12,R12,T12,V12,X12,Z12,AB12,AD12,AF12,AH12,AJ12,AL12,AN12,AP12,AR12,AT12,AV12)</f>
        <v>6</v>
      </c>
      <c r="BA12" s="8">
        <f>SUM(G12,I12,K12,M12,O12,Q12,S12,U12,W12,Y12,AA12,AC12,AE12,AG12,AI12,AK12,AM12,AO12,AQ12,AS12,AU12,AW12)</f>
        <v>34</v>
      </c>
      <c r="BB12" s="9">
        <f>AX12/AZ12</f>
        <v>72.66666666666667</v>
      </c>
    </row>
    <row r="13" spans="1:54" ht="12.75">
      <c r="A13" s="5">
        <v>10</v>
      </c>
      <c r="B13" s="5"/>
      <c r="C13" s="6">
        <v>2798</v>
      </c>
      <c r="D13" s="6" t="s">
        <v>656</v>
      </c>
      <c r="E13" s="6" t="s">
        <v>55</v>
      </c>
      <c r="F13" s="6"/>
      <c r="G13" s="6"/>
      <c r="H13" s="6"/>
      <c r="I13" s="6"/>
      <c r="J13" s="6">
        <v>68</v>
      </c>
      <c r="K13" s="6">
        <v>5</v>
      </c>
      <c r="L13" s="6">
        <v>82</v>
      </c>
      <c r="M13" s="6">
        <v>7</v>
      </c>
      <c r="N13" s="6"/>
      <c r="O13" s="6"/>
      <c r="P13" s="6">
        <v>84</v>
      </c>
      <c r="Q13" s="6">
        <v>8</v>
      </c>
      <c r="R13" s="5">
        <v>68</v>
      </c>
      <c r="S13" s="5">
        <v>5</v>
      </c>
      <c r="T13" s="5">
        <v>65</v>
      </c>
      <c r="U13" s="5">
        <v>5</v>
      </c>
      <c r="V13" s="6">
        <v>62</v>
      </c>
      <c r="W13" s="6">
        <v>4</v>
      </c>
      <c r="X13" s="6">
        <v>72</v>
      </c>
      <c r="Y13" s="6">
        <v>5</v>
      </c>
      <c r="Z13" s="6">
        <v>80</v>
      </c>
      <c r="AA13" s="6">
        <v>7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>SUM(F13,H13,J13,L13,N13,P13,R13,T13,V13,X13,Z13,AB13,AD13,AF13,AH13,AJ13,AL13,AN13,AP13,AR13,AT13,AV13)</f>
        <v>581</v>
      </c>
      <c r="AY13" s="7">
        <f>AX13/AZ13</f>
        <v>72.625</v>
      </c>
      <c r="AZ13" s="8">
        <f>COUNT(F13,H13,J13,L13,N13,P13,R13,T13,V13,X13,Z13,AB13,AD13,AF13,AH13,AJ13,AL13,AN13,AP13,AR13,AT13,AV13)</f>
        <v>8</v>
      </c>
      <c r="BA13" s="8">
        <f>SUM(G13,I13,K13,M13,O13,Q13,S13,U13,W13,Y13,AA13,AC13,AE13,AG13,AI13,AK13,AM13,AO13,AQ13,AS13,AU13,AW13)</f>
        <v>46</v>
      </c>
      <c r="BB13" s="9">
        <f>AX13/AZ13</f>
        <v>72.625</v>
      </c>
    </row>
    <row r="14" spans="1:54" ht="12.75">
      <c r="A14" s="5">
        <v>11</v>
      </c>
      <c r="B14" s="5"/>
      <c r="C14" s="6">
        <v>568</v>
      </c>
      <c r="D14" s="6" t="s">
        <v>240</v>
      </c>
      <c r="E14" s="6" t="s">
        <v>24</v>
      </c>
      <c r="F14" s="6">
        <v>74</v>
      </c>
      <c r="G14" s="6">
        <v>6</v>
      </c>
      <c r="H14" s="6">
        <v>84</v>
      </c>
      <c r="I14" s="6">
        <v>8</v>
      </c>
      <c r="J14" s="6">
        <v>70</v>
      </c>
      <c r="K14" s="6">
        <v>5</v>
      </c>
      <c r="L14" s="6">
        <v>52</v>
      </c>
      <c r="M14" s="6">
        <v>3</v>
      </c>
      <c r="N14" s="6">
        <v>76</v>
      </c>
      <c r="O14" s="6">
        <v>6</v>
      </c>
      <c r="P14" s="6"/>
      <c r="Q14" s="6"/>
      <c r="R14" s="5">
        <v>72</v>
      </c>
      <c r="S14" s="5">
        <v>5</v>
      </c>
      <c r="T14" s="5"/>
      <c r="U14" s="5"/>
      <c r="V14" s="6">
        <v>78</v>
      </c>
      <c r="W14" s="6">
        <v>6</v>
      </c>
      <c r="X14" s="6">
        <v>83</v>
      </c>
      <c r="Y14" s="6">
        <v>8</v>
      </c>
      <c r="Z14" s="6">
        <v>63</v>
      </c>
      <c r="AA14" s="6">
        <v>4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>SUM(F14,H14,J14,L14,N14,P14,R14,T14,V14,X14,Z14,AB14,AD14,AF14,AH14,AJ14,AL14,AN14,AP14,AR14,AT14,AV14)</f>
        <v>652</v>
      </c>
      <c r="AY14" s="7">
        <f>AX14/AZ14</f>
        <v>72.44444444444444</v>
      </c>
      <c r="AZ14" s="8">
        <f>COUNT(F14,H14,J14,L14,N14,P14,R14,T14,V14,X14,Z14,AB14,AD14,AF14,AH14,AJ14,AL14,AN14,AP14,AR14,AT14,AV14)</f>
        <v>9</v>
      </c>
      <c r="BA14" s="8">
        <f>SUM(G14,I14,K14,M14,O14,Q14,S14,U14,W14,Y14,AA14,AC14,AE14,AG14,AI14,AK14,AM14,AO14,AQ14,AS14,AU14,AW14)</f>
        <v>51</v>
      </c>
      <c r="BB14" s="9">
        <f>AX14/AZ14</f>
        <v>72.44444444444444</v>
      </c>
    </row>
    <row r="15" spans="1:54" ht="12.75">
      <c r="A15" s="5">
        <v>12</v>
      </c>
      <c r="B15" s="5"/>
      <c r="C15" s="6">
        <v>2022</v>
      </c>
      <c r="D15" s="6" t="s">
        <v>648</v>
      </c>
      <c r="E15" s="6" t="s">
        <v>54</v>
      </c>
      <c r="F15" s="6"/>
      <c r="G15" s="6"/>
      <c r="H15" s="6"/>
      <c r="I15" s="6"/>
      <c r="J15" s="6">
        <v>69</v>
      </c>
      <c r="K15" s="6">
        <v>5</v>
      </c>
      <c r="L15" s="6">
        <v>78</v>
      </c>
      <c r="M15" s="6">
        <v>6</v>
      </c>
      <c r="N15" s="6">
        <v>69</v>
      </c>
      <c r="O15" s="6">
        <v>5</v>
      </c>
      <c r="P15" s="6"/>
      <c r="Q15" s="6"/>
      <c r="R15" s="5">
        <v>80</v>
      </c>
      <c r="S15" s="5">
        <v>7</v>
      </c>
      <c r="T15" s="5"/>
      <c r="U15" s="5"/>
      <c r="V15" s="6"/>
      <c r="W15" s="6"/>
      <c r="X15" s="6">
        <v>69</v>
      </c>
      <c r="Y15" s="6">
        <v>5</v>
      </c>
      <c r="Z15" s="6">
        <v>69</v>
      </c>
      <c r="AA15" s="6">
        <v>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>SUM(F15,H15,J15,L15,N15,P15,R15,T15,V15,X15,Z15,AB15,AD15,AF15,AH15,AJ15,AL15,AN15,AP15,AR15,AT15,AV15)</f>
        <v>434</v>
      </c>
      <c r="AY15" s="7">
        <f>AX15/AZ15</f>
        <v>72.33333333333333</v>
      </c>
      <c r="AZ15" s="8">
        <f>COUNT(F15,H15,J15,L15,N15,P15,R15,T15,V15,X15,Z15,AB15,AD15,AF15,AH15,AJ15,AL15,AN15,AP15,AR15,AT15,AV15)</f>
        <v>6</v>
      </c>
      <c r="BA15" s="8">
        <f>SUM(G15,I15,K15,M15,O15,Q15,S15,U15,W15,Y15,AA15,AC15,AE15,AG15,AI15,AK15,AM15,AO15,AQ15,AS15,AU15,AW15)</f>
        <v>33</v>
      </c>
      <c r="BB15" s="9">
        <f>AX15/AZ15</f>
        <v>72.33333333333333</v>
      </c>
    </row>
    <row r="16" spans="1:54" ht="12.75">
      <c r="A16" s="5">
        <v>13</v>
      </c>
      <c r="B16" s="5"/>
      <c r="C16" s="6">
        <v>2848</v>
      </c>
      <c r="D16" s="6" t="s">
        <v>249</v>
      </c>
      <c r="E16" s="6" t="s">
        <v>51</v>
      </c>
      <c r="F16" s="6">
        <v>56</v>
      </c>
      <c r="G16" s="6">
        <v>3</v>
      </c>
      <c r="H16" s="6"/>
      <c r="I16" s="6"/>
      <c r="J16" s="6">
        <v>77</v>
      </c>
      <c r="K16" s="6">
        <v>7</v>
      </c>
      <c r="L16" s="6">
        <v>69</v>
      </c>
      <c r="M16" s="6">
        <v>6</v>
      </c>
      <c r="N16" s="6">
        <v>73</v>
      </c>
      <c r="O16" s="6">
        <v>6</v>
      </c>
      <c r="P16" s="6">
        <v>76</v>
      </c>
      <c r="Q16" s="6">
        <v>6</v>
      </c>
      <c r="R16" s="5">
        <v>78</v>
      </c>
      <c r="S16" s="5">
        <v>7</v>
      </c>
      <c r="T16" s="5">
        <v>68</v>
      </c>
      <c r="U16" s="5">
        <v>5</v>
      </c>
      <c r="V16" s="6">
        <v>73</v>
      </c>
      <c r="W16" s="6">
        <v>6</v>
      </c>
      <c r="X16" s="6">
        <v>74</v>
      </c>
      <c r="Y16" s="6">
        <v>6</v>
      </c>
      <c r="Z16" s="6">
        <v>72</v>
      </c>
      <c r="AA16" s="6">
        <v>6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>SUM(F16,H16,J16,L16,N16,P16,R16,T16,V16,X16,Z16,AB16,AD16,AF16,AH16,AJ16,AL16,AN16,AP16,AR16,AT16,AV16)</f>
        <v>716</v>
      </c>
      <c r="AY16" s="7">
        <f>AX16/AZ16</f>
        <v>71.6</v>
      </c>
      <c r="AZ16" s="8">
        <f>COUNT(F16,H16,J16,L16,N16,P16,R16,T16,V16,X16,Z16,AB16,AD16,AF16,AH16,AJ16,AL16,AN16,AP16,AR16,AT16,AV16)</f>
        <v>10</v>
      </c>
      <c r="BA16" s="8">
        <f>SUM(G16,I16,K16,M16,O16,Q16,S16,U16,W16,Y16,AA16,AC16,AE16,AG16,AI16,AK16,AM16,AO16,AQ16,AS16,AU16,AW16)</f>
        <v>58</v>
      </c>
      <c r="BB16" s="9">
        <f>AX16/AZ16</f>
        <v>71.6</v>
      </c>
    </row>
    <row r="17" spans="1:54" ht="12.75">
      <c r="A17" s="5">
        <v>14</v>
      </c>
      <c r="B17" s="5"/>
      <c r="C17" s="6">
        <v>2445</v>
      </c>
      <c r="D17" s="6" t="s">
        <v>766</v>
      </c>
      <c r="E17" s="6" t="s">
        <v>54</v>
      </c>
      <c r="F17" s="6"/>
      <c r="G17" s="6"/>
      <c r="H17" s="6"/>
      <c r="I17" s="6"/>
      <c r="J17" s="6"/>
      <c r="K17" s="6"/>
      <c r="L17" s="6"/>
      <c r="M17" s="6"/>
      <c r="N17" s="6">
        <v>74</v>
      </c>
      <c r="O17" s="6">
        <v>6</v>
      </c>
      <c r="P17" s="6">
        <v>74</v>
      </c>
      <c r="Q17" s="6">
        <v>5</v>
      </c>
      <c r="R17" s="5"/>
      <c r="S17" s="5"/>
      <c r="T17" s="5"/>
      <c r="U17" s="5"/>
      <c r="V17" s="6">
        <v>70</v>
      </c>
      <c r="W17" s="6">
        <v>5</v>
      </c>
      <c r="X17" s="6">
        <v>68</v>
      </c>
      <c r="Y17" s="6">
        <v>5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>SUM(F17,H17,J17,L17,N17,P17,R17,T17,V17,X17,Z17,AB17,AD17,AF17,AH17,AJ17,AL17,AN17,AP17,AR17,AT17,AV17)</f>
        <v>286</v>
      </c>
      <c r="AY17" s="7">
        <f>AX17/AZ17</f>
        <v>71.5</v>
      </c>
      <c r="AZ17" s="8">
        <f>COUNT(F17,H17,J17,L17,N17,P17,R17,T17,V17,X17,Z17,AB17,AD17,AF17,AH17,AJ17,AL17,AN17,AP17,AR17,AT17,AV17)</f>
        <v>4</v>
      </c>
      <c r="BA17" s="8">
        <f>SUM(G17,I17,K17,M17,O17,Q17,S17,U17,W17,Y17,AA17,AC17,AE17,AG17,AI17,AK17,AM17,AO17,AQ17,AS17,AU17,AW17)</f>
        <v>21</v>
      </c>
      <c r="BB17" s="9">
        <f>AX17/AZ17</f>
        <v>71.5</v>
      </c>
    </row>
    <row r="18" spans="1:54" ht="12.75">
      <c r="A18" s="5">
        <v>15</v>
      </c>
      <c r="B18" s="5"/>
      <c r="C18" s="6">
        <v>3302</v>
      </c>
      <c r="D18" s="6" t="s">
        <v>234</v>
      </c>
      <c r="E18" s="6" t="s">
        <v>50</v>
      </c>
      <c r="F18" s="6">
        <v>68</v>
      </c>
      <c r="G18" s="6">
        <v>5</v>
      </c>
      <c r="H18" s="6">
        <v>84</v>
      </c>
      <c r="I18" s="6">
        <v>8</v>
      </c>
      <c r="J18" s="6"/>
      <c r="K18" s="6"/>
      <c r="L18" s="6">
        <v>84</v>
      </c>
      <c r="M18" s="6">
        <v>8</v>
      </c>
      <c r="N18" s="6">
        <v>68</v>
      </c>
      <c r="O18" s="6">
        <v>5</v>
      </c>
      <c r="P18" s="6">
        <v>64</v>
      </c>
      <c r="Q18" s="6">
        <v>5</v>
      </c>
      <c r="R18" s="5">
        <v>62</v>
      </c>
      <c r="S18" s="5">
        <v>4</v>
      </c>
      <c r="T18" s="5">
        <v>76</v>
      </c>
      <c r="U18" s="5">
        <v>7</v>
      </c>
      <c r="V18" s="6">
        <v>59</v>
      </c>
      <c r="W18" s="6">
        <v>4</v>
      </c>
      <c r="X18" s="6">
        <v>74</v>
      </c>
      <c r="Y18" s="6">
        <v>6</v>
      </c>
      <c r="Z18" s="6">
        <v>68</v>
      </c>
      <c r="AA18" s="6">
        <v>5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>SUM(F18,H18,J18,L18,N18,P18,R18,T18,V18,X18,Z18,AB18,AD18,AF18,AH18,AJ18,AL18,AN18,AP18,AR18,AT18,AV18)</f>
        <v>707</v>
      </c>
      <c r="AY18" s="7">
        <f>AX18/AZ18</f>
        <v>70.7</v>
      </c>
      <c r="AZ18" s="8">
        <f>COUNT(F18,H18,J18,L18,N18,P18,R18,T18,V18,X18,Z18,AB18,AD18,AF18,AH18,AJ18,AL18,AN18,AP18,AR18,AT18,AV18)</f>
        <v>10</v>
      </c>
      <c r="BA18" s="8">
        <f>SUM(G18,I18,K18,M18,O18,Q18,S18,U18,W18,Y18,AA18,AC18,AE18,AG18,AI18,AK18,AM18,AO18,AQ18,AS18,AU18,AW18)</f>
        <v>57</v>
      </c>
      <c r="BB18" s="9">
        <f>AX18/AZ18</f>
        <v>70.7</v>
      </c>
    </row>
    <row r="19" spans="1:54" ht="12.75">
      <c r="A19" s="5">
        <v>16</v>
      </c>
      <c r="B19" s="5"/>
      <c r="C19" s="6">
        <v>110</v>
      </c>
      <c r="D19" s="6" t="s">
        <v>284</v>
      </c>
      <c r="E19" s="6" t="s">
        <v>53</v>
      </c>
      <c r="F19" s="6">
        <v>80</v>
      </c>
      <c r="G19" s="6">
        <v>7</v>
      </c>
      <c r="H19" s="6">
        <v>62</v>
      </c>
      <c r="I19" s="6">
        <v>4</v>
      </c>
      <c r="J19" s="6">
        <v>74</v>
      </c>
      <c r="K19" s="6">
        <v>6</v>
      </c>
      <c r="L19" s="6">
        <v>47</v>
      </c>
      <c r="M19" s="6">
        <v>2</v>
      </c>
      <c r="N19" s="6">
        <v>74</v>
      </c>
      <c r="O19" s="6">
        <v>6</v>
      </c>
      <c r="P19" s="6">
        <v>61</v>
      </c>
      <c r="Q19" s="6">
        <v>4</v>
      </c>
      <c r="R19" s="5"/>
      <c r="S19" s="5"/>
      <c r="T19" s="5">
        <v>76</v>
      </c>
      <c r="U19" s="5">
        <v>6</v>
      </c>
      <c r="V19" s="6">
        <v>79</v>
      </c>
      <c r="W19" s="6">
        <v>7</v>
      </c>
      <c r="X19" s="6">
        <v>76</v>
      </c>
      <c r="Y19" s="6">
        <v>6</v>
      </c>
      <c r="Z19" s="6">
        <v>78</v>
      </c>
      <c r="AA19" s="6">
        <v>7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>SUM(F19,H19,J19,L19,N19,P19,R19,T19,V19,X19,Z19,AB19,AD19,AF19,AH19,AJ19,AL19,AN19,AP19,AR19,AT19,AV19)</f>
        <v>707</v>
      </c>
      <c r="AY19" s="7">
        <f>AX19/AZ19</f>
        <v>70.7</v>
      </c>
      <c r="AZ19" s="8">
        <f>COUNT(F19,H19,J19,L19,N19,P19,R19,T19,V19,X19,Z19,AB19,AD19,AF19,AH19,AJ19,AL19,AN19,AP19,AR19,AT19,AV19)</f>
        <v>10</v>
      </c>
      <c r="BA19" s="8">
        <f>SUM(G19,I19,K19,M19,O19,Q19,S19,U19,W19,Y19,AA19,AC19,AE19,AG19,AI19,AK19,AM19,AO19,AQ19,AS19,AU19,AW19)</f>
        <v>55</v>
      </c>
      <c r="BB19" s="9">
        <f>AX19/AZ19</f>
        <v>70.7</v>
      </c>
    </row>
    <row r="20" spans="1:54" ht="12.75">
      <c r="A20" s="5">
        <v>17</v>
      </c>
      <c r="B20" s="5"/>
      <c r="C20" s="6">
        <v>2727</v>
      </c>
      <c r="D20" s="6" t="s">
        <v>264</v>
      </c>
      <c r="E20" s="6" t="s">
        <v>48</v>
      </c>
      <c r="F20" s="6">
        <v>72</v>
      </c>
      <c r="G20" s="6">
        <v>5</v>
      </c>
      <c r="H20" s="6">
        <v>65</v>
      </c>
      <c r="I20" s="6">
        <v>4</v>
      </c>
      <c r="J20" s="6">
        <v>62</v>
      </c>
      <c r="K20" s="6">
        <v>4</v>
      </c>
      <c r="L20" s="6">
        <v>78</v>
      </c>
      <c r="M20" s="6">
        <v>7</v>
      </c>
      <c r="N20" s="6">
        <v>78</v>
      </c>
      <c r="O20" s="6">
        <v>6</v>
      </c>
      <c r="P20" s="6">
        <v>64</v>
      </c>
      <c r="Q20" s="6">
        <v>4</v>
      </c>
      <c r="R20" s="5">
        <v>61</v>
      </c>
      <c r="S20" s="5">
        <v>4</v>
      </c>
      <c r="T20" s="5">
        <v>67</v>
      </c>
      <c r="U20" s="5">
        <v>5</v>
      </c>
      <c r="V20" s="6">
        <v>80</v>
      </c>
      <c r="W20" s="6">
        <v>7</v>
      </c>
      <c r="X20" s="6"/>
      <c r="Y20" s="6"/>
      <c r="Z20" s="6">
        <v>80</v>
      </c>
      <c r="AA20" s="6">
        <v>7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>SUM(F20,H20,J20,L20,N20,P20,R20,T20,V20,X20,Z20,AB20,AD20,AF20,AH20,AJ20,AL20,AN20,AP20,AR20,AT20,AV20)</f>
        <v>707</v>
      </c>
      <c r="AY20" s="7">
        <f>AX20/AZ20</f>
        <v>70.7</v>
      </c>
      <c r="AZ20" s="8">
        <f>COUNT(F20,H20,J20,L20,N20,P20,R20,T20,V20,X20,Z20,AB20,AD20,AF20,AH20,AJ20,AL20,AN20,AP20,AR20,AT20,AV20)</f>
        <v>10</v>
      </c>
      <c r="BA20" s="8">
        <f>SUM(G20,I20,K20,M20,O20,Q20,S20,U20,W20,Y20,AA20,AC20,AE20,AG20,AI20,AK20,AM20,AO20,AQ20,AS20,AU20,AW20)</f>
        <v>53</v>
      </c>
      <c r="BB20" s="9">
        <f>AX20/AZ20</f>
        <v>70.7</v>
      </c>
    </row>
    <row r="21" spans="1:54" ht="12.75">
      <c r="A21" s="5">
        <v>18</v>
      </c>
      <c r="B21" s="5"/>
      <c r="C21" s="6">
        <v>3480</v>
      </c>
      <c r="D21" s="6" t="s">
        <v>470</v>
      </c>
      <c r="E21" s="6" t="s">
        <v>72</v>
      </c>
      <c r="F21" s="6">
        <v>74</v>
      </c>
      <c r="G21" s="6">
        <v>6</v>
      </c>
      <c r="H21" s="6">
        <v>74</v>
      </c>
      <c r="I21" s="6">
        <v>6</v>
      </c>
      <c r="J21" s="6">
        <v>67</v>
      </c>
      <c r="K21" s="6">
        <v>5</v>
      </c>
      <c r="L21" s="6">
        <v>63</v>
      </c>
      <c r="M21" s="6">
        <v>4</v>
      </c>
      <c r="N21" s="6">
        <v>78</v>
      </c>
      <c r="O21" s="6">
        <v>7</v>
      </c>
      <c r="P21" s="6">
        <v>80</v>
      </c>
      <c r="Q21" s="6">
        <v>7</v>
      </c>
      <c r="R21" s="5">
        <v>68</v>
      </c>
      <c r="S21" s="5">
        <v>5</v>
      </c>
      <c r="T21" s="5">
        <v>62</v>
      </c>
      <c r="U21" s="5">
        <v>4</v>
      </c>
      <c r="V21" s="6">
        <v>70</v>
      </c>
      <c r="W21" s="6">
        <v>5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>SUM(F21,H21,J21,L21,N21,P21,R21,T21,V21,X21,Z21,AB21,AD21,AF21,AH21,AJ21,AL21,AN21,AP21,AR21,AT21,AV21)</f>
        <v>636</v>
      </c>
      <c r="AY21" s="7">
        <f>AX21/AZ21</f>
        <v>70.66666666666667</v>
      </c>
      <c r="AZ21" s="8">
        <f>COUNT(F21,H21,J21,L21,N21,P21,R21,T21,V21,X21,Z21,AB21,AD21,AF21,AH21,AJ21,AL21,AN21,AP21,AR21,AT21,AV21)</f>
        <v>9</v>
      </c>
      <c r="BA21" s="8">
        <f>SUM(G21,I21,K21,M21,O21,Q21,S21,U21,W21,Y21,AA21,AC21,AE21,AG21,AI21,AK21,AM21,AO21,AQ21,AS21,AU21,AW21)</f>
        <v>49</v>
      </c>
      <c r="BB21" s="9">
        <f>AX21/AZ21</f>
        <v>70.66666666666667</v>
      </c>
    </row>
    <row r="22" spans="1:54" ht="12.75">
      <c r="A22" s="5">
        <v>19</v>
      </c>
      <c r="B22" s="5"/>
      <c r="C22" s="6">
        <v>1171</v>
      </c>
      <c r="D22" s="6" t="s">
        <v>597</v>
      </c>
      <c r="E22" s="6" t="s">
        <v>32</v>
      </c>
      <c r="F22" s="6"/>
      <c r="G22" s="6"/>
      <c r="H22" s="6">
        <v>80</v>
      </c>
      <c r="I22" s="6">
        <v>7</v>
      </c>
      <c r="J22" s="6">
        <v>69</v>
      </c>
      <c r="K22" s="6">
        <v>5</v>
      </c>
      <c r="L22" s="6">
        <v>68</v>
      </c>
      <c r="M22" s="6">
        <v>6</v>
      </c>
      <c r="N22" s="6">
        <v>66</v>
      </c>
      <c r="O22" s="6">
        <v>4</v>
      </c>
      <c r="P22" s="6">
        <v>86</v>
      </c>
      <c r="Q22" s="6">
        <v>8</v>
      </c>
      <c r="R22" s="5">
        <v>66</v>
      </c>
      <c r="S22" s="5">
        <v>4</v>
      </c>
      <c r="T22" s="5">
        <v>70</v>
      </c>
      <c r="U22" s="5">
        <v>5</v>
      </c>
      <c r="V22" s="6">
        <v>64</v>
      </c>
      <c r="W22" s="6">
        <v>5</v>
      </c>
      <c r="X22" s="6">
        <v>66</v>
      </c>
      <c r="Y22" s="6">
        <v>4</v>
      </c>
      <c r="Z22" s="6">
        <v>70</v>
      </c>
      <c r="AA22" s="6">
        <v>4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>SUM(F22,H22,J22,L22,N22,P22,R22,T22,V22,X22,Z22,AB22,AD22,AF22,AH22,AJ22,AL22,AN22,AP22,AR22,AT22,AV22)</f>
        <v>705</v>
      </c>
      <c r="AY22" s="7">
        <f>AX22/AZ22</f>
        <v>70.5</v>
      </c>
      <c r="AZ22" s="8">
        <f>COUNT(F22,H22,J22,L22,N22,P22,R22,T22,V22,X22,Z22,AB22,AD22,AF22,AH22,AJ22,AL22,AN22,AP22,AR22,AT22,AV22)</f>
        <v>10</v>
      </c>
      <c r="BA22" s="8">
        <f>SUM(G22,I22,K22,M22,O22,Q22,S22,U22,W22,Y22,AA22,AC22,AE22,AG22,AI22,AK22,AM22,AO22,AQ22,AS22,AU22,AW22)</f>
        <v>52</v>
      </c>
      <c r="BB22" s="9">
        <f>AX22/AZ22</f>
        <v>70.5</v>
      </c>
    </row>
    <row r="23" spans="1:54" ht="12.75">
      <c r="A23" s="5">
        <v>20</v>
      </c>
      <c r="B23" s="5"/>
      <c r="C23" s="6">
        <v>1174</v>
      </c>
      <c r="D23" s="6" t="s">
        <v>654</v>
      </c>
      <c r="E23" s="6" t="s">
        <v>32</v>
      </c>
      <c r="F23" s="6"/>
      <c r="G23" s="6"/>
      <c r="H23" s="6"/>
      <c r="I23" s="6"/>
      <c r="J23" s="6">
        <v>59</v>
      </c>
      <c r="K23" s="6">
        <v>3</v>
      </c>
      <c r="L23" s="6"/>
      <c r="M23" s="6"/>
      <c r="N23" s="6"/>
      <c r="O23" s="6"/>
      <c r="P23" s="6"/>
      <c r="Q23" s="6"/>
      <c r="R23" s="5"/>
      <c r="S23" s="5"/>
      <c r="T23" s="5"/>
      <c r="U23" s="5"/>
      <c r="V23" s="6"/>
      <c r="W23" s="6"/>
      <c r="X23" s="6">
        <v>82</v>
      </c>
      <c r="Y23" s="6">
        <v>7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>SUM(F23,H23,J23,L23,N23,P23,R23,T23,V23,X23,Z23,AB23,AD23,AF23,AH23,AJ23,AL23,AN23,AP23,AR23,AT23,AV23)</f>
        <v>141</v>
      </c>
      <c r="AY23" s="7">
        <f>AX23/AZ23</f>
        <v>70.5</v>
      </c>
      <c r="AZ23" s="8">
        <f>COUNT(F23,H23,J23,L23,N23,P23,R23,T23,V23,X23,Z23,AB23,AD23,AF23,AH23,AJ23,AL23,AN23,AP23,AR23,AT23,AV23)</f>
        <v>2</v>
      </c>
      <c r="BA23" s="8">
        <f>SUM(G23,I23,K23,M23,O23,Q23,S23,U23,W23,Y23,AA23,AC23,AE23,AG23,AI23,AK23,AM23,AO23,AQ23,AS23,AU23,AW23)</f>
        <v>10</v>
      </c>
      <c r="BB23" s="9">
        <f>AX23/AZ23</f>
        <v>70.5</v>
      </c>
    </row>
    <row r="24" spans="1:54" ht="12.75">
      <c r="A24" s="5">
        <v>21</v>
      </c>
      <c r="B24" s="5"/>
      <c r="C24" s="6">
        <v>1934</v>
      </c>
      <c r="D24" s="6" t="s">
        <v>479</v>
      </c>
      <c r="E24" s="6" t="s">
        <v>56</v>
      </c>
      <c r="F24" s="6">
        <v>74</v>
      </c>
      <c r="G24" s="6">
        <v>6</v>
      </c>
      <c r="H24" s="6">
        <v>65</v>
      </c>
      <c r="I24" s="6">
        <v>5</v>
      </c>
      <c r="J24" s="6"/>
      <c r="K24" s="6"/>
      <c r="L24" s="6">
        <v>64</v>
      </c>
      <c r="M24" s="6">
        <v>4</v>
      </c>
      <c r="N24" s="6">
        <v>74</v>
      </c>
      <c r="O24" s="6">
        <v>6</v>
      </c>
      <c r="P24" s="6">
        <v>71</v>
      </c>
      <c r="Q24" s="6">
        <v>5</v>
      </c>
      <c r="R24" s="5">
        <v>63</v>
      </c>
      <c r="S24" s="5">
        <v>4</v>
      </c>
      <c r="T24" s="5">
        <v>74</v>
      </c>
      <c r="U24" s="5">
        <v>6</v>
      </c>
      <c r="V24" s="6"/>
      <c r="W24" s="6"/>
      <c r="X24" s="6">
        <v>86</v>
      </c>
      <c r="Y24" s="6">
        <v>8</v>
      </c>
      <c r="Z24" s="6">
        <v>62</v>
      </c>
      <c r="AA24" s="6">
        <v>4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>SUM(F24,H24,J24,L24,N24,P24,R24,T24,V24,X24,Z24,AB24,AD24,AF24,AH24,AJ24,AL24,AN24,AP24,AR24,AT24,AV24)</f>
        <v>633</v>
      </c>
      <c r="AY24" s="7">
        <f>AX24/AZ24</f>
        <v>70.33333333333333</v>
      </c>
      <c r="AZ24" s="8">
        <f>COUNT(F24,H24,J24,L24,N24,P24,R24,T24,V24,X24,Z24,AB24,AD24,AF24,AH24,AJ24,AL24,AN24,AP24,AR24,AT24,AV24)</f>
        <v>9</v>
      </c>
      <c r="BA24" s="8">
        <f>SUM(G24,I24,K24,M24,O24,Q24,S24,U24,W24,Y24,AA24,AC24,AE24,AG24,AI24,AK24,AM24,AO24,AQ24,AS24,AU24,AW24)</f>
        <v>48</v>
      </c>
      <c r="BB24" s="9">
        <f>AX24/AZ24</f>
        <v>70.33333333333333</v>
      </c>
    </row>
    <row r="25" spans="1:54" ht="12.75">
      <c r="A25" s="5">
        <v>22</v>
      </c>
      <c r="B25" s="5" t="s">
        <v>782</v>
      </c>
      <c r="C25" s="6">
        <v>2856</v>
      </c>
      <c r="D25" s="6" t="s">
        <v>478</v>
      </c>
      <c r="E25" s="6" t="s">
        <v>56</v>
      </c>
      <c r="F25" s="6">
        <v>70</v>
      </c>
      <c r="G25" s="6">
        <v>5</v>
      </c>
      <c r="H25" s="6">
        <v>82</v>
      </c>
      <c r="I25" s="6">
        <v>7</v>
      </c>
      <c r="J25" s="6">
        <v>70</v>
      </c>
      <c r="K25" s="6">
        <v>5</v>
      </c>
      <c r="L25" s="6">
        <v>66</v>
      </c>
      <c r="M25" s="6">
        <v>4</v>
      </c>
      <c r="N25" s="6">
        <v>75</v>
      </c>
      <c r="O25" s="6">
        <v>6</v>
      </c>
      <c r="P25" s="6">
        <v>76</v>
      </c>
      <c r="Q25" s="6">
        <v>6</v>
      </c>
      <c r="R25" s="5">
        <v>66</v>
      </c>
      <c r="S25" s="5">
        <v>5</v>
      </c>
      <c r="T25" s="5">
        <v>70</v>
      </c>
      <c r="U25" s="5">
        <v>5</v>
      </c>
      <c r="V25" s="6"/>
      <c r="W25" s="6"/>
      <c r="X25" s="6">
        <v>47</v>
      </c>
      <c r="Y25" s="6">
        <v>1</v>
      </c>
      <c r="Z25" s="6">
        <v>80</v>
      </c>
      <c r="AA25" s="6">
        <v>7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>SUM(F25,H25,J25,L25,N25,P25,R25,T25,V25,X25,Z25,AB25,AD25,AF25,AH25,AJ25,AL25,AN25,AP25,AR25,AT25,AV25)</f>
        <v>702</v>
      </c>
      <c r="AY25" s="7">
        <f>AX25/AZ25</f>
        <v>70.2</v>
      </c>
      <c r="AZ25" s="8">
        <f>COUNT(F25,H25,J25,L25,N25,P25,R25,T25,V25,X25,Z25,AB25,AD25,AF25,AH25,AJ25,AL25,AN25,AP25,AR25,AT25,AV25)</f>
        <v>10</v>
      </c>
      <c r="BA25" s="8">
        <f>SUM(G25,I25,K25,M25,O25,Q25,S25,U25,W25,Y25,AA25,AC25,AE25,AG25,AI25,AK25,AM25,AO25,AQ25,AS25,AU25,AW25)</f>
        <v>51</v>
      </c>
      <c r="BB25" s="9">
        <f>AX25/AZ25</f>
        <v>70.2</v>
      </c>
    </row>
    <row r="26" spans="1:54" ht="12.75">
      <c r="A26" s="5">
        <v>23</v>
      </c>
      <c r="B26" s="5"/>
      <c r="C26" s="6">
        <v>3625</v>
      </c>
      <c r="D26" s="6" t="s">
        <v>236</v>
      </c>
      <c r="E26" s="6" t="s">
        <v>50</v>
      </c>
      <c r="F26" s="6">
        <v>80</v>
      </c>
      <c r="G26" s="6">
        <v>7</v>
      </c>
      <c r="H26" s="6">
        <v>66</v>
      </c>
      <c r="I26" s="6">
        <v>5</v>
      </c>
      <c r="J26" s="6"/>
      <c r="K26" s="6"/>
      <c r="L26" s="6">
        <v>62</v>
      </c>
      <c r="M26" s="6">
        <v>4</v>
      </c>
      <c r="N26" s="6">
        <v>72</v>
      </c>
      <c r="O26" s="6">
        <v>5</v>
      </c>
      <c r="P26" s="6">
        <v>72</v>
      </c>
      <c r="Q26" s="6">
        <v>6</v>
      </c>
      <c r="R26" s="5">
        <v>74</v>
      </c>
      <c r="S26" s="5">
        <v>6</v>
      </c>
      <c r="T26" s="5">
        <v>72</v>
      </c>
      <c r="U26" s="5">
        <v>5</v>
      </c>
      <c r="V26" s="6">
        <v>72</v>
      </c>
      <c r="W26" s="6">
        <v>6</v>
      </c>
      <c r="X26" s="6">
        <v>54</v>
      </c>
      <c r="Y26" s="6">
        <v>3</v>
      </c>
      <c r="Z26" s="6">
        <v>77</v>
      </c>
      <c r="AA26" s="6">
        <v>7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>SUM(F26,H26,J26,L26,N26,P26,R26,T26,V26,X26,Z26,AB26,AD26,AF26,AH26,AJ26,AL26,AN26,AP26,AR26,AT26,AV26)</f>
        <v>701</v>
      </c>
      <c r="AY26" s="7">
        <f>AX26/AZ26</f>
        <v>70.1</v>
      </c>
      <c r="AZ26" s="8">
        <f>COUNT(F26,H26,J26,L26,N26,P26,R26,T26,V26,X26,Z26,AB26,AD26,AF26,AH26,AJ26,AL26,AN26,AP26,AR26,AT26,AV26)</f>
        <v>10</v>
      </c>
      <c r="BA26" s="8">
        <f>SUM(G26,I26,K26,M26,O26,Q26,S26,U26,W26,Y26,AA26,AC26,AE26,AG26,AI26,AK26,AM26,AO26,AQ26,AS26,AU26,AW26)</f>
        <v>54</v>
      </c>
      <c r="BB26" s="9">
        <f>AX26/AZ26</f>
        <v>70.1</v>
      </c>
    </row>
    <row r="27" spans="1:54" ht="12.75">
      <c r="A27" s="5">
        <v>24</v>
      </c>
      <c r="B27" s="5"/>
      <c r="C27" s="6">
        <v>2704</v>
      </c>
      <c r="D27" s="6" t="s">
        <v>253</v>
      </c>
      <c r="E27" s="6" t="s">
        <v>51</v>
      </c>
      <c r="F27" s="6">
        <v>69</v>
      </c>
      <c r="G27" s="6">
        <v>5</v>
      </c>
      <c r="H27" s="6"/>
      <c r="I27" s="6"/>
      <c r="J27" s="6">
        <v>64</v>
      </c>
      <c r="K27" s="6">
        <v>4</v>
      </c>
      <c r="L27" s="6">
        <v>80</v>
      </c>
      <c r="M27" s="6">
        <v>7</v>
      </c>
      <c r="N27" s="6">
        <v>62</v>
      </c>
      <c r="O27" s="6">
        <v>4</v>
      </c>
      <c r="P27" s="6">
        <v>70</v>
      </c>
      <c r="Q27" s="6">
        <v>5</v>
      </c>
      <c r="R27" s="5">
        <v>60</v>
      </c>
      <c r="S27" s="5">
        <v>4</v>
      </c>
      <c r="T27" s="5">
        <v>82</v>
      </c>
      <c r="U27" s="5">
        <v>7</v>
      </c>
      <c r="V27" s="6">
        <v>66</v>
      </c>
      <c r="W27" s="6">
        <v>4</v>
      </c>
      <c r="X27" s="6">
        <v>78</v>
      </c>
      <c r="Y27" s="6">
        <v>6</v>
      </c>
      <c r="Z27" s="6">
        <v>70</v>
      </c>
      <c r="AA27" s="6">
        <v>5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>SUM(F27,H27,J27,L27,N27,P27,R27,T27,V27,X27,Z27,AB27,AD27,AF27,AH27,AJ27,AL27,AN27,AP27,AR27,AT27,AV27)</f>
        <v>701</v>
      </c>
      <c r="AY27" s="7">
        <f>AX27/AZ27</f>
        <v>70.1</v>
      </c>
      <c r="AZ27" s="8">
        <f>COUNT(F27,H27,J27,L27,N27,P27,R27,T27,V27,X27,Z27,AB27,AD27,AF27,AH27,AJ27,AL27,AN27,AP27,AR27,AT27,AV27)</f>
        <v>10</v>
      </c>
      <c r="BA27" s="8">
        <f>SUM(G27,I27,K27,M27,O27,Q27,S27,U27,W27,Y27,AA27,AC27,AE27,AG27,AI27,AK27,AM27,AO27,AQ27,AS27,AU27,AW27)</f>
        <v>51</v>
      </c>
      <c r="BB27" s="9">
        <f>AX27/AZ27</f>
        <v>70.1</v>
      </c>
    </row>
    <row r="28" spans="1:54" ht="12.75">
      <c r="A28" s="5">
        <v>25</v>
      </c>
      <c r="B28" s="5"/>
      <c r="C28" s="6">
        <v>3744</v>
      </c>
      <c r="D28" s="6" t="s">
        <v>649</v>
      </c>
      <c r="E28" s="6" t="s">
        <v>76</v>
      </c>
      <c r="F28" s="6"/>
      <c r="G28" s="6"/>
      <c r="H28" s="6"/>
      <c r="I28" s="6"/>
      <c r="J28" s="6">
        <v>72</v>
      </c>
      <c r="K28" s="6">
        <v>6</v>
      </c>
      <c r="L28" s="6"/>
      <c r="M28" s="6"/>
      <c r="N28" s="6">
        <v>63</v>
      </c>
      <c r="O28" s="6">
        <v>4</v>
      </c>
      <c r="P28" s="6">
        <v>66</v>
      </c>
      <c r="Q28" s="6">
        <v>4</v>
      </c>
      <c r="R28" s="5">
        <v>73</v>
      </c>
      <c r="S28" s="5">
        <v>6</v>
      </c>
      <c r="T28" s="5">
        <v>72</v>
      </c>
      <c r="U28" s="5">
        <v>6</v>
      </c>
      <c r="V28" s="6">
        <v>74</v>
      </c>
      <c r="W28" s="6">
        <v>6</v>
      </c>
      <c r="X28" s="6">
        <v>71</v>
      </c>
      <c r="Y28" s="6">
        <v>6</v>
      </c>
      <c r="Z28" s="6">
        <v>68</v>
      </c>
      <c r="AA28" s="6">
        <v>5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>SUM(F28,H28,J28,L28,N28,P28,R28,T28,V28,X28,Z28,AB28,AD28,AF28,AH28,AJ28,AL28,AN28,AP28,AR28,AT28,AV28)</f>
        <v>559</v>
      </c>
      <c r="AY28" s="7">
        <f>AX28/AZ28</f>
        <v>69.875</v>
      </c>
      <c r="AZ28" s="8">
        <f>COUNT(F28,H28,J28,L28,N28,P28,R28,T28,V28,X28,Z28,AB28,AD28,AF28,AH28,AJ28,AL28,AN28,AP28,AR28,AT28,AV28)</f>
        <v>8</v>
      </c>
      <c r="BA28" s="8">
        <f>SUM(G28,I28,K28,M28,O28,Q28,S28,U28,W28,Y28,AA28,AC28,AE28,AG28,AI28,AK28,AM28,AO28,AQ28,AS28,AU28,AW28)</f>
        <v>43</v>
      </c>
      <c r="BB28" s="9">
        <f>AX28/AZ28</f>
        <v>69.875</v>
      </c>
    </row>
    <row r="29" spans="1:54" ht="12.75">
      <c r="A29" s="5">
        <v>26</v>
      </c>
      <c r="B29" s="5"/>
      <c r="C29" s="6">
        <v>106</v>
      </c>
      <c r="D29" s="6" t="s">
        <v>224</v>
      </c>
      <c r="E29" s="6" t="s">
        <v>53</v>
      </c>
      <c r="F29" s="6">
        <v>80</v>
      </c>
      <c r="G29" s="6">
        <v>7</v>
      </c>
      <c r="H29" s="6">
        <v>76</v>
      </c>
      <c r="I29" s="6">
        <v>6</v>
      </c>
      <c r="J29" s="6">
        <v>68</v>
      </c>
      <c r="K29" s="6">
        <v>5</v>
      </c>
      <c r="L29" s="6">
        <v>58</v>
      </c>
      <c r="M29" s="6">
        <v>3</v>
      </c>
      <c r="N29" s="6">
        <v>78</v>
      </c>
      <c r="O29" s="6">
        <v>6</v>
      </c>
      <c r="P29" s="6">
        <v>62</v>
      </c>
      <c r="Q29" s="6">
        <v>4</v>
      </c>
      <c r="R29" s="5"/>
      <c r="S29" s="5"/>
      <c r="T29" s="5">
        <v>74</v>
      </c>
      <c r="U29" s="5">
        <v>6</v>
      </c>
      <c r="V29" s="6">
        <v>66</v>
      </c>
      <c r="W29" s="6">
        <v>5</v>
      </c>
      <c r="X29" s="6">
        <v>82</v>
      </c>
      <c r="Y29" s="6">
        <v>7</v>
      </c>
      <c r="Z29" s="6">
        <v>54</v>
      </c>
      <c r="AA29" s="6">
        <v>3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>SUM(F29,H29,J29,L29,N29,P29,R29,T29,V29,X29,Z29,AB29,AD29,AF29,AH29,AJ29,AL29,AN29,AP29,AR29,AT29,AV29)</f>
        <v>698</v>
      </c>
      <c r="AY29" s="7">
        <f>AX29/AZ29</f>
        <v>69.8</v>
      </c>
      <c r="AZ29" s="8">
        <f>COUNT(F29,H29,J29,L29,N29,P29,R29,T29,V29,X29,Z29,AB29,AD29,AF29,AH29,AJ29,AL29,AN29,AP29,AR29,AT29,AV29)</f>
        <v>10</v>
      </c>
      <c r="BA29" s="8">
        <f>SUM(G29,I29,K29,M29,O29,Q29,S29,U29,W29,Y29,AA29,AC29,AE29,AG29,AI29,AK29,AM29,AO29,AQ29,AS29,AU29,AW29)</f>
        <v>52</v>
      </c>
      <c r="BB29" s="9">
        <f>AX29/AZ29</f>
        <v>69.8</v>
      </c>
    </row>
    <row r="30" spans="1:54" ht="12.75">
      <c r="A30" s="5">
        <v>27</v>
      </c>
      <c r="B30" s="5"/>
      <c r="C30" s="6">
        <v>2910</v>
      </c>
      <c r="D30" s="6" t="s">
        <v>252</v>
      </c>
      <c r="E30" s="6" t="s">
        <v>51</v>
      </c>
      <c r="F30" s="6">
        <v>72</v>
      </c>
      <c r="G30" s="6">
        <v>6</v>
      </c>
      <c r="H30" s="6"/>
      <c r="I30" s="6"/>
      <c r="J30" s="6">
        <v>68</v>
      </c>
      <c r="K30" s="6">
        <v>5</v>
      </c>
      <c r="L30" s="6">
        <v>80</v>
      </c>
      <c r="M30" s="6">
        <v>7</v>
      </c>
      <c r="N30" s="6">
        <v>65</v>
      </c>
      <c r="O30" s="6">
        <v>5</v>
      </c>
      <c r="P30" s="6">
        <v>76</v>
      </c>
      <c r="Q30" s="6">
        <v>6</v>
      </c>
      <c r="R30" s="5">
        <v>72</v>
      </c>
      <c r="S30" s="5">
        <v>6</v>
      </c>
      <c r="T30" s="5">
        <v>42</v>
      </c>
      <c r="U30" s="5">
        <v>0</v>
      </c>
      <c r="V30" s="6">
        <v>73</v>
      </c>
      <c r="W30" s="6">
        <v>6</v>
      </c>
      <c r="X30" s="6">
        <v>78</v>
      </c>
      <c r="Y30" s="6">
        <v>6</v>
      </c>
      <c r="Z30" s="6">
        <v>70</v>
      </c>
      <c r="AA30" s="6">
        <v>5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>SUM(F30,H30,J30,L30,N30,P30,R30,T30,V30,X30,Z30,AB30,AD30,AF30,AH30,AJ30,AL30,AN30,AP30,AR30,AT30,AV30)</f>
        <v>696</v>
      </c>
      <c r="AY30" s="7">
        <f>AX30/AZ30</f>
        <v>69.6</v>
      </c>
      <c r="AZ30" s="8">
        <f>COUNT(F30,H30,J30,L30,N30,P30,R30,T30,V30,X30,Z30,AB30,AD30,AF30,AH30,AJ30,AL30,AN30,AP30,AR30,AT30,AV30)</f>
        <v>10</v>
      </c>
      <c r="BA30" s="8">
        <f>SUM(G30,I30,K30,M30,O30,Q30,S30,U30,W30,Y30,AA30,AC30,AE30,AG30,AI30,AK30,AM30,AO30,AQ30,AS30,AU30,AW30)</f>
        <v>52</v>
      </c>
      <c r="BB30" s="9">
        <f>AX30/AZ30</f>
        <v>69.6</v>
      </c>
    </row>
    <row r="31" spans="1:54" ht="12.75">
      <c r="A31" s="5">
        <v>28</v>
      </c>
      <c r="B31" s="5"/>
      <c r="C31" s="6">
        <v>2444</v>
      </c>
      <c r="D31" s="6" t="s">
        <v>258</v>
      </c>
      <c r="E31" s="6" t="s">
        <v>54</v>
      </c>
      <c r="F31" s="6">
        <v>82</v>
      </c>
      <c r="G31" s="6">
        <v>7</v>
      </c>
      <c r="H31" s="6">
        <v>71</v>
      </c>
      <c r="I31" s="6">
        <v>6</v>
      </c>
      <c r="J31" s="6"/>
      <c r="K31" s="6"/>
      <c r="L31" s="6"/>
      <c r="M31" s="6"/>
      <c r="N31" s="6">
        <v>62</v>
      </c>
      <c r="O31" s="6">
        <v>5</v>
      </c>
      <c r="P31" s="6"/>
      <c r="Q31" s="6"/>
      <c r="R31" s="5">
        <v>74</v>
      </c>
      <c r="S31" s="5">
        <v>6</v>
      </c>
      <c r="T31" s="5"/>
      <c r="U31" s="5"/>
      <c r="V31" s="6">
        <v>66</v>
      </c>
      <c r="W31" s="6">
        <v>5</v>
      </c>
      <c r="X31" s="6">
        <v>60</v>
      </c>
      <c r="Y31" s="6">
        <v>4</v>
      </c>
      <c r="Z31" s="6">
        <v>71</v>
      </c>
      <c r="AA31" s="6">
        <v>6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>SUM(F31,H31,J31,L31,N31,P31,R31,T31,V31,X31,Z31,AB31,AD31,AF31,AH31,AJ31,AL31,AN31,AP31,AR31,AT31,AV31)</f>
        <v>486</v>
      </c>
      <c r="AY31" s="7">
        <f>AX31/AZ31</f>
        <v>69.42857142857143</v>
      </c>
      <c r="AZ31" s="8">
        <f>COUNT(F31,H31,J31,L31,N31,P31,R31,T31,V31,X31,Z31,AB31,AD31,AF31,AH31,AJ31,AL31,AN31,AP31,AR31,AT31,AV31)</f>
        <v>7</v>
      </c>
      <c r="BA31" s="8">
        <f>SUM(G31,I31,K31,M31,O31,Q31,S31,U31,W31,Y31,AA31,AC31,AE31,AG31,AI31,AK31,AM31,AO31,AQ31,AS31,AU31,AW31)</f>
        <v>39</v>
      </c>
      <c r="BB31" s="9">
        <f>AX31/AZ31</f>
        <v>69.42857142857143</v>
      </c>
    </row>
    <row r="32" spans="1:54" ht="12.75">
      <c r="A32" s="5">
        <v>29</v>
      </c>
      <c r="B32" s="5"/>
      <c r="C32" s="6">
        <v>2257</v>
      </c>
      <c r="D32" s="6" t="s">
        <v>265</v>
      </c>
      <c r="E32" s="6" t="s">
        <v>48</v>
      </c>
      <c r="F32" s="6">
        <v>73</v>
      </c>
      <c r="G32" s="6">
        <v>6</v>
      </c>
      <c r="H32" s="6">
        <v>57</v>
      </c>
      <c r="I32" s="6">
        <v>3</v>
      </c>
      <c r="J32" s="6">
        <v>68</v>
      </c>
      <c r="K32" s="6">
        <v>5</v>
      </c>
      <c r="L32" s="6">
        <v>64</v>
      </c>
      <c r="M32" s="6">
        <v>4</v>
      </c>
      <c r="N32" s="6">
        <v>74</v>
      </c>
      <c r="O32" s="6">
        <v>6</v>
      </c>
      <c r="P32" s="6">
        <v>70</v>
      </c>
      <c r="Q32" s="6">
        <v>5</v>
      </c>
      <c r="R32" s="5">
        <v>73</v>
      </c>
      <c r="S32" s="5">
        <v>6</v>
      </c>
      <c r="T32" s="5">
        <v>73</v>
      </c>
      <c r="U32" s="5">
        <v>6</v>
      </c>
      <c r="V32" s="6">
        <v>67</v>
      </c>
      <c r="W32" s="6">
        <v>5</v>
      </c>
      <c r="X32" s="6"/>
      <c r="Y32" s="6"/>
      <c r="Z32" s="6">
        <v>70</v>
      </c>
      <c r="AA32" s="6">
        <v>4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>SUM(F32,H32,J32,L32,N32,P32,R32,T32,V32,X32,Z32,AB32,AD32,AF32,AH32,AJ32,AL32,AN32,AP32,AR32,AT32,AV32)</f>
        <v>689</v>
      </c>
      <c r="AY32" s="7">
        <f>AX32/AZ32</f>
        <v>68.9</v>
      </c>
      <c r="AZ32" s="8">
        <f>COUNT(F32,H32,J32,L32,N32,P32,R32,T32,V32,X32,Z32,AB32,AD32,AF32,AH32,AJ32,AL32,AN32,AP32,AR32,AT32,AV32)</f>
        <v>10</v>
      </c>
      <c r="BA32" s="8">
        <f>SUM(G32,I32,K32,M32,O32,Q32,S32,U32,W32,Y32,AA32,AC32,AE32,AG32,AI32,AK32,AM32,AO32,AQ32,AS32,AU32,AW32)</f>
        <v>50</v>
      </c>
      <c r="BB32" s="9">
        <f>AX32/AZ32</f>
        <v>68.9</v>
      </c>
    </row>
    <row r="33" spans="1:54" ht="12.75">
      <c r="A33" s="5">
        <v>30</v>
      </c>
      <c r="B33" s="5"/>
      <c r="C33" s="6">
        <v>2571</v>
      </c>
      <c r="D33" s="6" t="s">
        <v>624</v>
      </c>
      <c r="E33" s="6" t="s">
        <v>55</v>
      </c>
      <c r="F33" s="6"/>
      <c r="G33" s="6"/>
      <c r="H33" s="6">
        <v>61</v>
      </c>
      <c r="I33" s="6">
        <v>4</v>
      </c>
      <c r="J33" s="6">
        <v>68</v>
      </c>
      <c r="K33" s="6">
        <v>5</v>
      </c>
      <c r="L33" s="6">
        <v>78</v>
      </c>
      <c r="M33" s="6">
        <v>6</v>
      </c>
      <c r="N33" s="6"/>
      <c r="O33" s="6"/>
      <c r="P33" s="6">
        <v>76</v>
      </c>
      <c r="Q33" s="6">
        <v>6</v>
      </c>
      <c r="R33" s="5">
        <v>68</v>
      </c>
      <c r="S33" s="5">
        <v>5</v>
      </c>
      <c r="T33" s="5">
        <v>64</v>
      </c>
      <c r="U33" s="5">
        <v>4</v>
      </c>
      <c r="V33" s="6">
        <v>75</v>
      </c>
      <c r="W33" s="6">
        <v>6</v>
      </c>
      <c r="X33" s="6">
        <v>63</v>
      </c>
      <c r="Y33" s="6">
        <v>4</v>
      </c>
      <c r="Z33" s="6">
        <v>67</v>
      </c>
      <c r="AA33" s="6">
        <v>5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>SUM(F33,H33,J33,L33,N33,P33,R33,T33,V33,X33,Z33,AB33,AD33,AF33,AH33,AJ33,AL33,AN33,AP33,AR33,AT33,AV33)</f>
        <v>620</v>
      </c>
      <c r="AY33" s="7">
        <f>AX33/AZ33</f>
        <v>68.88888888888889</v>
      </c>
      <c r="AZ33" s="8">
        <f>COUNT(F33,H33,J33,L33,N33,P33,R33,T33,V33,X33,Z33,AB33,AD33,AF33,AH33,AJ33,AL33,AN33,AP33,AR33,AT33,AV33)</f>
        <v>9</v>
      </c>
      <c r="BA33" s="8">
        <f>SUM(G33,I33,K33,M33,O33,Q33,S33,U33,W33,Y33,AA33,AC33,AE33,AG33,AI33,AK33,AM33,AO33,AQ33,AS33,AU33,AW33)</f>
        <v>45</v>
      </c>
      <c r="BB33" s="9">
        <f>AX33/AZ33</f>
        <v>68.88888888888889</v>
      </c>
    </row>
    <row r="34" spans="1:54" ht="12.75">
      <c r="A34" s="5">
        <v>31</v>
      </c>
      <c r="B34" s="5"/>
      <c r="C34" s="6">
        <v>3016</v>
      </c>
      <c r="D34" s="6" t="s">
        <v>484</v>
      </c>
      <c r="E34" s="6" t="s">
        <v>32</v>
      </c>
      <c r="F34" s="6"/>
      <c r="G34" s="6"/>
      <c r="H34" s="6">
        <v>58</v>
      </c>
      <c r="I34" s="6">
        <v>2</v>
      </c>
      <c r="J34" s="6">
        <v>70</v>
      </c>
      <c r="K34" s="6">
        <v>6</v>
      </c>
      <c r="L34" s="6">
        <v>76</v>
      </c>
      <c r="M34" s="6">
        <v>6</v>
      </c>
      <c r="N34" s="6">
        <v>62</v>
      </c>
      <c r="O34" s="6">
        <v>4</v>
      </c>
      <c r="P34" s="6">
        <v>69</v>
      </c>
      <c r="Q34" s="6">
        <v>5</v>
      </c>
      <c r="R34" s="5">
        <v>65</v>
      </c>
      <c r="S34" s="5">
        <v>5</v>
      </c>
      <c r="T34" s="5">
        <v>69</v>
      </c>
      <c r="U34" s="5">
        <v>6</v>
      </c>
      <c r="V34" s="6">
        <v>84</v>
      </c>
      <c r="W34" s="6">
        <v>8</v>
      </c>
      <c r="X34" s="6">
        <v>69</v>
      </c>
      <c r="Y34" s="6">
        <v>5</v>
      </c>
      <c r="Z34" s="6">
        <v>64</v>
      </c>
      <c r="AA34" s="6">
        <v>4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>SUM(F34,H34,J34,L34,N34,P34,R34,T34,V34,X34,Z34,AB34,AD34,AF34,AH34,AJ34,AL34,AN34,AP34,AR34,AT34,AV34)</f>
        <v>686</v>
      </c>
      <c r="AY34" s="7">
        <f>AX34/AZ34</f>
        <v>68.6</v>
      </c>
      <c r="AZ34" s="8">
        <f>COUNT(F34,H34,J34,L34,N34,P34,R34,T34,V34,X34,Z34,AB34,AD34,AF34,AH34,AJ34,AL34,AN34,AP34,AR34,AT34,AV34)</f>
        <v>10</v>
      </c>
      <c r="BA34" s="8">
        <f>SUM(G34,I34,K34,M34,O34,Q34,S34,U34,W34,Y34,AA34,AC34,AE34,AG34,AI34,AK34,AM34,AO34,AQ34,AS34,AU34,AW34)</f>
        <v>51</v>
      </c>
      <c r="BB34" s="9">
        <f>AX34/AZ34</f>
        <v>68.6</v>
      </c>
    </row>
    <row r="35" spans="1:54" ht="12.75">
      <c r="A35" s="5">
        <v>32</v>
      </c>
      <c r="B35" s="5"/>
      <c r="C35" s="6">
        <v>2024</v>
      </c>
      <c r="D35" s="6" t="s">
        <v>256</v>
      </c>
      <c r="E35" s="6" t="s">
        <v>54</v>
      </c>
      <c r="F35" s="6">
        <v>65</v>
      </c>
      <c r="G35" s="6">
        <v>4</v>
      </c>
      <c r="H35" s="6">
        <v>62</v>
      </c>
      <c r="I35" s="6">
        <v>3</v>
      </c>
      <c r="J35" s="6"/>
      <c r="K35" s="6"/>
      <c r="L35" s="6">
        <v>65</v>
      </c>
      <c r="M35" s="6">
        <v>4</v>
      </c>
      <c r="N35" s="6">
        <v>68</v>
      </c>
      <c r="O35" s="6">
        <v>5</v>
      </c>
      <c r="P35" s="6"/>
      <c r="Q35" s="6"/>
      <c r="R35" s="5">
        <v>82</v>
      </c>
      <c r="S35" s="5">
        <v>7</v>
      </c>
      <c r="T35" s="5"/>
      <c r="U35" s="5"/>
      <c r="V35" s="6">
        <v>70</v>
      </c>
      <c r="W35" s="6">
        <v>6</v>
      </c>
      <c r="X35" s="6"/>
      <c r="Y35" s="6"/>
      <c r="Z35" s="6">
        <v>68</v>
      </c>
      <c r="AA35" s="6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>SUM(F35,H35,J35,L35,N35,P35,R35,T35,V35,X35,Z35,AB35,AD35,AF35,AH35,AJ35,AL35,AN35,AP35,AR35,AT35,AV35)</f>
        <v>480</v>
      </c>
      <c r="AY35" s="7">
        <f>AX35/AZ35</f>
        <v>68.57142857142857</v>
      </c>
      <c r="AZ35" s="8">
        <f>COUNT(F35,H35,J35,L35,N35,P35,R35,T35,V35,X35,Z35,AB35,AD35,AF35,AH35,AJ35,AL35,AN35,AP35,AR35,AT35,AV35)</f>
        <v>7</v>
      </c>
      <c r="BA35" s="8">
        <f>SUM(G35,I35,K35,M35,O35,Q35,S35,U35,W35,Y35,AA35,AC35,AE35,AG35,AI35,AK35,AM35,AO35,AQ35,AS35,AU35,AW35)</f>
        <v>34</v>
      </c>
      <c r="BB35" s="9">
        <f>AX35/AZ35</f>
        <v>68.57142857142857</v>
      </c>
    </row>
    <row r="36" spans="1:54" ht="12.75">
      <c r="A36" s="5">
        <v>33</v>
      </c>
      <c r="B36" s="5"/>
      <c r="C36" s="6">
        <v>3622</v>
      </c>
      <c r="D36" s="6" t="s">
        <v>553</v>
      </c>
      <c r="E36" s="6" t="s">
        <v>50</v>
      </c>
      <c r="F36" s="6"/>
      <c r="G36" s="6"/>
      <c r="H36" s="6"/>
      <c r="I36" s="6"/>
      <c r="J36" s="6"/>
      <c r="K36" s="6"/>
      <c r="L36" s="6">
        <v>78</v>
      </c>
      <c r="M36" s="6">
        <v>6</v>
      </c>
      <c r="N36" s="6"/>
      <c r="O36" s="6"/>
      <c r="P36" s="6">
        <v>59</v>
      </c>
      <c r="Q36" s="6">
        <v>4</v>
      </c>
      <c r="R36" s="5"/>
      <c r="S36" s="5"/>
      <c r="T36" s="5"/>
      <c r="U36" s="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>SUM(F36,H36,J36,L36,N36,P36,R36,T36,V36,X36,Z36,AB36,AD36,AF36,AH36,AJ36,AL36,AN36,AP36,AR36,AT36,AV36)</f>
        <v>137</v>
      </c>
      <c r="AY36" s="7">
        <f>AX36/AZ36</f>
        <v>68.5</v>
      </c>
      <c r="AZ36" s="8">
        <f>COUNT(F36,H36,J36,L36,N36,P36,R36,T36,V36,X36,Z36,AB36,AD36,AF36,AH36,AJ36,AL36,AN36,AP36,AR36,AT36,AV36)</f>
        <v>2</v>
      </c>
      <c r="BA36" s="8">
        <f>SUM(G36,I36,K36,M36,O36,Q36,S36,U36,W36,Y36,AA36,AC36,AE36,AG36,AI36,AK36,AM36,AO36,AQ36,AS36,AU36,AW36)</f>
        <v>10</v>
      </c>
      <c r="BB36" s="9">
        <f>AX36/AZ36</f>
        <v>68.5</v>
      </c>
    </row>
    <row r="37" spans="1:54" ht="12.75">
      <c r="A37" s="5">
        <v>34</v>
      </c>
      <c r="B37" s="5"/>
      <c r="C37" s="6">
        <v>3471</v>
      </c>
      <c r="D37" s="6" t="s">
        <v>469</v>
      </c>
      <c r="E37" s="6" t="s">
        <v>72</v>
      </c>
      <c r="F37" s="6">
        <v>77</v>
      </c>
      <c r="G37" s="6">
        <v>7</v>
      </c>
      <c r="H37" s="6"/>
      <c r="I37" s="6"/>
      <c r="J37" s="6">
        <v>70</v>
      </c>
      <c r="K37" s="6">
        <v>5</v>
      </c>
      <c r="L37" s="6">
        <v>73</v>
      </c>
      <c r="M37" s="6">
        <v>6</v>
      </c>
      <c r="N37" s="6">
        <v>80</v>
      </c>
      <c r="O37" s="6">
        <v>7</v>
      </c>
      <c r="P37" s="6">
        <v>80</v>
      </c>
      <c r="Q37" s="6">
        <v>7</v>
      </c>
      <c r="R37" s="5">
        <v>63</v>
      </c>
      <c r="S37" s="5">
        <v>4</v>
      </c>
      <c r="T37" s="5">
        <v>61</v>
      </c>
      <c r="U37" s="5">
        <v>3</v>
      </c>
      <c r="V37" s="6">
        <v>62</v>
      </c>
      <c r="W37" s="6">
        <v>3</v>
      </c>
      <c r="X37" s="6">
        <v>48</v>
      </c>
      <c r="Y37" s="6">
        <v>3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>SUM(F37,H37,J37,L37,N37,P37,R37,T37,V37,X37,Z37,AB37,AD37,AF37,AH37,AJ37,AL37,AN37,AP37,AR37,AT37,AV37)</f>
        <v>614</v>
      </c>
      <c r="AY37" s="7">
        <f>AX37/AZ37</f>
        <v>68.22222222222223</v>
      </c>
      <c r="AZ37" s="8">
        <f>COUNT(F37,H37,J37,L37,N37,P37,R37,T37,V37,X37,Z37,AB37,AD37,AF37,AH37,AJ37,AL37,AN37,AP37,AR37,AT37,AV37)</f>
        <v>9</v>
      </c>
      <c r="BA37" s="8">
        <f>SUM(G37,I37,K37,M37,O37,Q37,S37,U37,W37,Y37,AA37,AC37,AE37,AG37,AI37,AK37,AM37,AO37,AQ37,AS37,AU37,AW37)</f>
        <v>45</v>
      </c>
      <c r="BB37" s="9">
        <f>AX37/AZ37</f>
        <v>68.22222222222223</v>
      </c>
    </row>
    <row r="38" spans="1:54" ht="12.75">
      <c r="A38" s="5">
        <v>35</v>
      </c>
      <c r="B38" s="5"/>
      <c r="C38" s="6">
        <v>2368</v>
      </c>
      <c r="D38" s="6" t="s">
        <v>525</v>
      </c>
      <c r="E38" s="6" t="s">
        <v>48</v>
      </c>
      <c r="F38" s="6"/>
      <c r="G38" s="6"/>
      <c r="H38" s="6">
        <v>77</v>
      </c>
      <c r="I38" s="6">
        <v>7</v>
      </c>
      <c r="J38" s="6">
        <v>73</v>
      </c>
      <c r="K38" s="6">
        <v>6</v>
      </c>
      <c r="L38" s="6">
        <v>57</v>
      </c>
      <c r="M38" s="6">
        <v>4</v>
      </c>
      <c r="N38" s="6">
        <v>76</v>
      </c>
      <c r="O38" s="6">
        <v>6</v>
      </c>
      <c r="P38" s="6">
        <v>68</v>
      </c>
      <c r="Q38" s="6">
        <v>4</v>
      </c>
      <c r="R38" s="5"/>
      <c r="S38" s="5"/>
      <c r="T38" s="5">
        <v>54</v>
      </c>
      <c r="U38" s="5">
        <v>3</v>
      </c>
      <c r="V38" s="6">
        <v>59</v>
      </c>
      <c r="W38" s="6">
        <v>3</v>
      </c>
      <c r="X38" s="6"/>
      <c r="Y38" s="6"/>
      <c r="Z38" s="6">
        <v>80</v>
      </c>
      <c r="AA38" s="6">
        <v>7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>SUM(F38,H38,J38,L38,N38,P38,R38,T38,V38,X38,Z38,AB38,AD38,AF38,AH38,AJ38,AL38,AN38,AP38,AR38,AT38,AV38)</f>
        <v>544</v>
      </c>
      <c r="AY38" s="7">
        <f>AX38/AZ38</f>
        <v>68</v>
      </c>
      <c r="AZ38" s="8">
        <f>COUNT(F38,H38,J38,L38,N38,P38,R38,T38,V38,X38,Z38,AB38,AD38,AF38,AH38,AJ38,AL38,AN38,AP38,AR38,AT38,AV38)</f>
        <v>8</v>
      </c>
      <c r="BA38" s="8">
        <f>SUM(G38,I38,K38,M38,O38,Q38,S38,U38,W38,Y38,AA38,AC38,AE38,AG38,AI38,AK38,AM38,AO38,AQ38,AS38,AU38,AW38)</f>
        <v>40</v>
      </c>
      <c r="BB38" s="9">
        <f>AX38/AZ38</f>
        <v>68</v>
      </c>
    </row>
    <row r="39" spans="1:54" ht="12.75">
      <c r="A39" s="5">
        <v>36</v>
      </c>
      <c r="B39" s="5"/>
      <c r="C39" s="6">
        <v>2442</v>
      </c>
      <c r="D39" s="6" t="s">
        <v>259</v>
      </c>
      <c r="E39" s="6" t="s">
        <v>54</v>
      </c>
      <c r="F39" s="6">
        <v>69</v>
      </c>
      <c r="G39" s="6">
        <v>5</v>
      </c>
      <c r="H39" s="6">
        <v>54</v>
      </c>
      <c r="I39" s="6">
        <v>4</v>
      </c>
      <c r="J39" s="6">
        <v>71</v>
      </c>
      <c r="K39" s="6">
        <v>6</v>
      </c>
      <c r="L39" s="6"/>
      <c r="M39" s="6"/>
      <c r="N39" s="6"/>
      <c r="O39" s="6"/>
      <c r="P39" s="6">
        <v>61</v>
      </c>
      <c r="Q39" s="6">
        <v>3</v>
      </c>
      <c r="R39" s="5"/>
      <c r="S39" s="5"/>
      <c r="T39" s="5"/>
      <c r="U39" s="5"/>
      <c r="V39" s="6">
        <v>86</v>
      </c>
      <c r="W39" s="6">
        <v>8</v>
      </c>
      <c r="X39" s="6">
        <v>66</v>
      </c>
      <c r="Y39" s="6">
        <v>5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>SUM(F39,H39,J39,L39,N39,P39,R39,T39,V39,X39,Z39,AB39,AD39,AF39,AH39,AJ39,AL39,AN39,AP39,AR39,AT39,AV39)</f>
        <v>407</v>
      </c>
      <c r="AY39" s="7">
        <f>AX39/AZ39</f>
        <v>67.83333333333333</v>
      </c>
      <c r="AZ39" s="8">
        <f>COUNT(F39,H39,J39,L39,N39,P39,R39,T39,V39,X39,Z39,AB39,AD39,AF39,AH39,AJ39,AL39,AN39,AP39,AR39,AT39,AV39)</f>
        <v>6</v>
      </c>
      <c r="BA39" s="8">
        <f>SUM(G39,I39,K39,M39,O39,Q39,S39,U39,W39,Y39,AA39,AC39,AE39,AG39,AI39,AK39,AM39,AO39,AQ39,AS39,AU39,AW39)</f>
        <v>31</v>
      </c>
      <c r="BB39" s="9">
        <f>AX39/AZ39</f>
        <v>67.83333333333333</v>
      </c>
    </row>
    <row r="40" spans="1:54" ht="12.75">
      <c r="A40" s="5">
        <v>37</v>
      </c>
      <c r="B40" s="5"/>
      <c r="C40" s="6">
        <v>3318</v>
      </c>
      <c r="D40" s="6" t="s">
        <v>276</v>
      </c>
      <c r="E40" s="6" t="s">
        <v>55</v>
      </c>
      <c r="F40" s="6">
        <v>80</v>
      </c>
      <c r="G40" s="6">
        <v>7</v>
      </c>
      <c r="H40" s="6">
        <v>73</v>
      </c>
      <c r="I40" s="6">
        <v>6</v>
      </c>
      <c r="J40" s="6"/>
      <c r="K40" s="6"/>
      <c r="L40" s="6"/>
      <c r="M40" s="6"/>
      <c r="N40" s="6"/>
      <c r="O40" s="6"/>
      <c r="P40" s="6"/>
      <c r="Q40" s="6"/>
      <c r="R40" s="5">
        <v>72</v>
      </c>
      <c r="S40" s="5">
        <v>5</v>
      </c>
      <c r="T40" s="5">
        <v>62</v>
      </c>
      <c r="U40" s="5">
        <v>4</v>
      </c>
      <c r="V40" s="6"/>
      <c r="W40" s="6"/>
      <c r="X40" s="6">
        <v>52</v>
      </c>
      <c r="Y40" s="6">
        <v>3</v>
      </c>
      <c r="Z40" s="6">
        <v>68</v>
      </c>
      <c r="AA40" s="6">
        <v>5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 aca="true" t="shared" si="0" ref="AX40:AX83">SUM(F40,H40,J40,L40,N40,P40,R40,T40,V40,X40,Z40,AB40,AD40,AF40,AH40,AJ40,AL40,AN40,AP40,AR40,AT40,AV40)</f>
        <v>407</v>
      </c>
      <c r="AY40" s="7">
        <f aca="true" t="shared" si="1" ref="AY40:AY83">AX40/AZ40</f>
        <v>67.83333333333333</v>
      </c>
      <c r="AZ40" s="8">
        <f aca="true" t="shared" si="2" ref="AZ40:AZ83">COUNT(F40,H40,J40,L40,N40,P40,R40,T40,V40,X40,Z40,AB40,AD40,AF40,AH40,AJ40,AL40,AN40,AP40,AR40,AT40,AV40)</f>
        <v>6</v>
      </c>
      <c r="BA40" s="8">
        <f aca="true" t="shared" si="3" ref="BA40:BA83">SUM(G40,I40,K40,M40,O40,Q40,S40,U40,W40,Y40,AA40,AC40,AE40,AG40,AI40,AK40,AM40,AO40,AQ40,AS40,AU40,AW40)</f>
        <v>30</v>
      </c>
      <c r="BB40" s="9">
        <f aca="true" t="shared" si="4" ref="BB40:BB83">AX40/AZ40</f>
        <v>67.83333333333333</v>
      </c>
    </row>
    <row r="41" spans="1:54" ht="12.75">
      <c r="A41" s="5">
        <v>38</v>
      </c>
      <c r="B41" s="5"/>
      <c r="C41" s="6">
        <v>1165</v>
      </c>
      <c r="D41" s="6" t="s">
        <v>600</v>
      </c>
      <c r="E41" s="6" t="s">
        <v>32</v>
      </c>
      <c r="F41" s="6"/>
      <c r="G41" s="6"/>
      <c r="H41" s="6">
        <v>58</v>
      </c>
      <c r="I41" s="6">
        <v>4</v>
      </c>
      <c r="J41" s="6">
        <v>75</v>
      </c>
      <c r="K41" s="6">
        <v>6</v>
      </c>
      <c r="L41" s="6">
        <v>65</v>
      </c>
      <c r="M41" s="6">
        <v>5</v>
      </c>
      <c r="N41" s="6">
        <v>72</v>
      </c>
      <c r="O41" s="6">
        <v>6</v>
      </c>
      <c r="P41" s="6">
        <v>72</v>
      </c>
      <c r="Q41" s="6">
        <v>6</v>
      </c>
      <c r="R41" s="5">
        <v>68</v>
      </c>
      <c r="S41" s="5">
        <v>5</v>
      </c>
      <c r="T41" s="5">
        <v>69</v>
      </c>
      <c r="U41" s="5">
        <v>5</v>
      </c>
      <c r="V41" s="6">
        <v>60</v>
      </c>
      <c r="W41" s="6">
        <v>3</v>
      </c>
      <c r="X41" s="6"/>
      <c r="Y41" s="6"/>
      <c r="Z41" s="6">
        <v>70</v>
      </c>
      <c r="AA41" s="6">
        <v>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 t="shared" si="0"/>
        <v>609</v>
      </c>
      <c r="AY41" s="7">
        <f t="shared" si="1"/>
        <v>67.66666666666667</v>
      </c>
      <c r="AZ41" s="8">
        <f t="shared" si="2"/>
        <v>9</v>
      </c>
      <c r="BA41" s="8">
        <f t="shared" si="3"/>
        <v>45</v>
      </c>
      <c r="BB41" s="9">
        <f t="shared" si="4"/>
        <v>67.66666666666667</v>
      </c>
    </row>
    <row r="42" spans="1:54" ht="12.75">
      <c r="A42" s="5">
        <v>39</v>
      </c>
      <c r="B42" s="5"/>
      <c r="C42" s="6">
        <v>3001</v>
      </c>
      <c r="D42" s="6" t="s">
        <v>261</v>
      </c>
      <c r="E42" s="6" t="s">
        <v>48</v>
      </c>
      <c r="F42" s="6">
        <v>61</v>
      </c>
      <c r="G42" s="6">
        <v>3</v>
      </c>
      <c r="H42" s="6">
        <v>76</v>
      </c>
      <c r="I42" s="6">
        <v>7</v>
      </c>
      <c r="J42" s="6">
        <v>78</v>
      </c>
      <c r="K42" s="6">
        <v>7</v>
      </c>
      <c r="L42" s="6">
        <v>62</v>
      </c>
      <c r="M42" s="6">
        <v>4</v>
      </c>
      <c r="N42" s="6">
        <v>60</v>
      </c>
      <c r="O42" s="6">
        <v>4</v>
      </c>
      <c r="P42" s="6">
        <v>53</v>
      </c>
      <c r="Q42" s="6">
        <v>2</v>
      </c>
      <c r="R42" s="5">
        <v>65</v>
      </c>
      <c r="S42" s="5">
        <v>5</v>
      </c>
      <c r="T42" s="5">
        <v>63</v>
      </c>
      <c r="U42" s="5">
        <v>4</v>
      </c>
      <c r="V42" s="6">
        <v>82</v>
      </c>
      <c r="W42" s="6">
        <v>7</v>
      </c>
      <c r="X42" s="6"/>
      <c r="Y42" s="6"/>
      <c r="Z42" s="6">
        <v>76</v>
      </c>
      <c r="AA42" s="6">
        <v>6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 t="shared" si="0"/>
        <v>676</v>
      </c>
      <c r="AY42" s="7">
        <f t="shared" si="1"/>
        <v>67.6</v>
      </c>
      <c r="AZ42" s="8">
        <f t="shared" si="2"/>
        <v>10</v>
      </c>
      <c r="BA42" s="8">
        <f t="shared" si="3"/>
        <v>49</v>
      </c>
      <c r="BB42" s="9">
        <f t="shared" si="4"/>
        <v>67.6</v>
      </c>
    </row>
    <row r="43" spans="1:54" ht="12.75">
      <c r="A43" s="5">
        <v>40</v>
      </c>
      <c r="B43" s="5"/>
      <c r="C43" s="6">
        <v>1175</v>
      </c>
      <c r="D43" s="6" t="s">
        <v>603</v>
      </c>
      <c r="E43" s="6" t="s">
        <v>32</v>
      </c>
      <c r="F43" s="6"/>
      <c r="G43" s="6"/>
      <c r="H43" s="6">
        <v>68</v>
      </c>
      <c r="I43" s="6">
        <v>4</v>
      </c>
      <c r="J43" s="6">
        <v>59</v>
      </c>
      <c r="K43" s="6">
        <v>4</v>
      </c>
      <c r="L43" s="6">
        <v>72</v>
      </c>
      <c r="M43" s="6">
        <v>6</v>
      </c>
      <c r="N43" s="6">
        <v>67</v>
      </c>
      <c r="O43" s="6">
        <v>5</v>
      </c>
      <c r="P43" s="6">
        <v>77</v>
      </c>
      <c r="Q43" s="6">
        <v>7</v>
      </c>
      <c r="R43" s="5">
        <v>70</v>
      </c>
      <c r="S43" s="5">
        <v>5</v>
      </c>
      <c r="T43" s="5">
        <v>83</v>
      </c>
      <c r="U43" s="5">
        <v>8</v>
      </c>
      <c r="V43" s="6">
        <v>60</v>
      </c>
      <c r="W43" s="6">
        <v>3</v>
      </c>
      <c r="X43" s="6">
        <v>62</v>
      </c>
      <c r="Y43" s="6">
        <v>3</v>
      </c>
      <c r="Z43" s="6">
        <v>58</v>
      </c>
      <c r="AA43" s="6">
        <v>4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 t="shared" si="0"/>
        <v>676</v>
      </c>
      <c r="AY43" s="7">
        <f t="shared" si="1"/>
        <v>67.6</v>
      </c>
      <c r="AZ43" s="8">
        <f t="shared" si="2"/>
        <v>10</v>
      </c>
      <c r="BA43" s="8">
        <f t="shared" si="3"/>
        <v>49</v>
      </c>
      <c r="BB43" s="9">
        <f t="shared" si="4"/>
        <v>67.6</v>
      </c>
    </row>
    <row r="44" spans="1:54" ht="12.75">
      <c r="A44" s="5">
        <v>41</v>
      </c>
      <c r="B44" s="5"/>
      <c r="C44" s="6">
        <v>2270</v>
      </c>
      <c r="D44" s="6" t="s">
        <v>480</v>
      </c>
      <c r="E44" s="6" t="s">
        <v>56</v>
      </c>
      <c r="F44" s="6">
        <v>76</v>
      </c>
      <c r="G44" s="6">
        <v>7</v>
      </c>
      <c r="H44" s="6">
        <v>48</v>
      </c>
      <c r="I44" s="6">
        <v>2</v>
      </c>
      <c r="J44" s="6">
        <v>58</v>
      </c>
      <c r="K44" s="6">
        <v>3</v>
      </c>
      <c r="L44" s="6">
        <v>82</v>
      </c>
      <c r="M44" s="6">
        <v>7</v>
      </c>
      <c r="N44" s="6">
        <v>74</v>
      </c>
      <c r="O44" s="6">
        <v>6</v>
      </c>
      <c r="P44" s="6">
        <v>66</v>
      </c>
      <c r="Q44" s="6">
        <v>5</v>
      </c>
      <c r="R44" s="5">
        <v>62</v>
      </c>
      <c r="S44" s="5">
        <v>3</v>
      </c>
      <c r="T44" s="5">
        <v>60</v>
      </c>
      <c r="U44" s="5">
        <v>2</v>
      </c>
      <c r="V44" s="6"/>
      <c r="W44" s="6"/>
      <c r="X44" s="6">
        <v>78</v>
      </c>
      <c r="Y44" s="6">
        <v>6</v>
      </c>
      <c r="Z44" s="6">
        <v>72</v>
      </c>
      <c r="AA44" s="6">
        <v>5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 t="shared" si="0"/>
        <v>676</v>
      </c>
      <c r="AY44" s="7">
        <f t="shared" si="1"/>
        <v>67.6</v>
      </c>
      <c r="AZ44" s="8">
        <f t="shared" si="2"/>
        <v>10</v>
      </c>
      <c r="BA44" s="8">
        <f t="shared" si="3"/>
        <v>46</v>
      </c>
      <c r="BB44" s="9">
        <f t="shared" si="4"/>
        <v>67.6</v>
      </c>
    </row>
    <row r="45" spans="1:54" ht="12.75">
      <c r="A45" s="5">
        <v>42</v>
      </c>
      <c r="B45" s="5"/>
      <c r="C45" s="6">
        <v>3470</v>
      </c>
      <c r="D45" s="6" t="s">
        <v>500</v>
      </c>
      <c r="E45" s="6" t="s">
        <v>72</v>
      </c>
      <c r="F45" s="6">
        <v>65</v>
      </c>
      <c r="G45" s="6">
        <v>4</v>
      </c>
      <c r="H45" s="6">
        <v>66</v>
      </c>
      <c r="I45" s="6">
        <v>4</v>
      </c>
      <c r="J45" s="6">
        <v>55</v>
      </c>
      <c r="K45" s="6">
        <v>2</v>
      </c>
      <c r="L45" s="6">
        <v>68</v>
      </c>
      <c r="M45" s="6">
        <v>4</v>
      </c>
      <c r="N45" s="6">
        <v>80</v>
      </c>
      <c r="O45" s="6">
        <v>7</v>
      </c>
      <c r="P45" s="6">
        <v>60</v>
      </c>
      <c r="Q45" s="6">
        <v>3</v>
      </c>
      <c r="R45" s="5">
        <v>72</v>
      </c>
      <c r="S45" s="5">
        <v>5</v>
      </c>
      <c r="T45" s="5">
        <v>80</v>
      </c>
      <c r="U45" s="5">
        <v>6</v>
      </c>
      <c r="V45" s="6">
        <v>64</v>
      </c>
      <c r="W45" s="6">
        <v>5</v>
      </c>
      <c r="X45" s="6">
        <v>66</v>
      </c>
      <c r="Y45" s="6">
        <v>5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 t="shared" si="0"/>
        <v>676</v>
      </c>
      <c r="AY45" s="7">
        <f t="shared" si="1"/>
        <v>67.6</v>
      </c>
      <c r="AZ45" s="8">
        <f t="shared" si="2"/>
        <v>10</v>
      </c>
      <c r="BA45" s="8">
        <f t="shared" si="3"/>
        <v>45</v>
      </c>
      <c r="BB45" s="9">
        <f t="shared" si="4"/>
        <v>67.6</v>
      </c>
    </row>
    <row r="46" spans="1:54" ht="12.75">
      <c r="A46" s="5">
        <v>43</v>
      </c>
      <c r="B46" s="5"/>
      <c r="C46" s="6">
        <v>101</v>
      </c>
      <c r="D46" s="6" t="s">
        <v>287</v>
      </c>
      <c r="E46" s="6" t="s">
        <v>53</v>
      </c>
      <c r="F46" s="6">
        <v>62</v>
      </c>
      <c r="G46" s="6">
        <v>4</v>
      </c>
      <c r="H46" s="6">
        <v>68</v>
      </c>
      <c r="I46" s="6">
        <v>6</v>
      </c>
      <c r="J46" s="6">
        <v>76</v>
      </c>
      <c r="K46" s="6">
        <v>6</v>
      </c>
      <c r="L46" s="6">
        <v>69</v>
      </c>
      <c r="M46" s="6">
        <v>5</v>
      </c>
      <c r="N46" s="6">
        <v>70</v>
      </c>
      <c r="O46" s="6">
        <v>5</v>
      </c>
      <c r="P46" s="6">
        <v>70</v>
      </c>
      <c r="Q46" s="6">
        <v>5</v>
      </c>
      <c r="R46" s="5"/>
      <c r="S46" s="5"/>
      <c r="T46" s="5">
        <v>48</v>
      </c>
      <c r="U46" s="5">
        <v>1</v>
      </c>
      <c r="V46" s="6">
        <v>80</v>
      </c>
      <c r="W46" s="6">
        <v>7</v>
      </c>
      <c r="X46" s="6">
        <v>75</v>
      </c>
      <c r="Y46" s="6">
        <v>6</v>
      </c>
      <c r="Z46" s="6">
        <v>57</v>
      </c>
      <c r="AA46" s="6">
        <v>4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 t="shared" si="0"/>
        <v>675</v>
      </c>
      <c r="AY46" s="7">
        <f t="shared" si="1"/>
        <v>67.5</v>
      </c>
      <c r="AZ46" s="8">
        <f t="shared" si="2"/>
        <v>10</v>
      </c>
      <c r="BA46" s="8">
        <f t="shared" si="3"/>
        <v>49</v>
      </c>
      <c r="BB46" s="9">
        <f t="shared" si="4"/>
        <v>67.5</v>
      </c>
    </row>
    <row r="47" spans="1:54" ht="12.75">
      <c r="A47" s="5">
        <v>44</v>
      </c>
      <c r="B47" s="5"/>
      <c r="C47" s="6">
        <v>1172</v>
      </c>
      <c r="D47" s="6" t="s">
        <v>602</v>
      </c>
      <c r="E47" s="6" t="s">
        <v>32</v>
      </c>
      <c r="F47" s="6"/>
      <c r="G47" s="6"/>
      <c r="H47" s="6">
        <v>53</v>
      </c>
      <c r="I47" s="6">
        <v>3</v>
      </c>
      <c r="J47" s="6"/>
      <c r="K47" s="6"/>
      <c r="L47" s="6">
        <v>73</v>
      </c>
      <c r="M47" s="6">
        <v>6</v>
      </c>
      <c r="N47" s="6">
        <v>77</v>
      </c>
      <c r="O47" s="6">
        <v>7</v>
      </c>
      <c r="P47" s="6">
        <v>61</v>
      </c>
      <c r="Q47" s="6">
        <v>4</v>
      </c>
      <c r="R47" s="5">
        <v>64</v>
      </c>
      <c r="S47" s="5">
        <v>4</v>
      </c>
      <c r="T47" s="5">
        <v>67</v>
      </c>
      <c r="U47" s="5">
        <v>5</v>
      </c>
      <c r="V47" s="6">
        <v>72</v>
      </c>
      <c r="W47" s="6">
        <v>6</v>
      </c>
      <c r="X47" s="6">
        <v>70</v>
      </c>
      <c r="Y47" s="6">
        <v>5</v>
      </c>
      <c r="Z47" s="6">
        <v>70</v>
      </c>
      <c r="AA47" s="6">
        <v>6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 t="shared" si="0"/>
        <v>607</v>
      </c>
      <c r="AY47" s="7">
        <f t="shared" si="1"/>
        <v>67.44444444444444</v>
      </c>
      <c r="AZ47" s="8">
        <f t="shared" si="2"/>
        <v>9</v>
      </c>
      <c r="BA47" s="8">
        <f t="shared" si="3"/>
        <v>46</v>
      </c>
      <c r="BB47" s="9">
        <f t="shared" si="4"/>
        <v>67.44444444444444</v>
      </c>
    </row>
    <row r="48" spans="1:54" ht="12.75">
      <c r="A48" s="5">
        <v>45</v>
      </c>
      <c r="B48" s="5"/>
      <c r="C48" s="6">
        <v>1561</v>
      </c>
      <c r="D48" s="6" t="s">
        <v>245</v>
      </c>
      <c r="E48" s="6" t="s">
        <v>24</v>
      </c>
      <c r="F48" s="6">
        <v>72</v>
      </c>
      <c r="G48" s="6">
        <v>5</v>
      </c>
      <c r="H48" s="6">
        <v>50</v>
      </c>
      <c r="I48" s="6">
        <v>3</v>
      </c>
      <c r="J48" s="6"/>
      <c r="K48" s="6"/>
      <c r="L48" s="6">
        <v>69</v>
      </c>
      <c r="M48" s="6">
        <v>6</v>
      </c>
      <c r="N48" s="6">
        <v>74</v>
      </c>
      <c r="O48" s="6">
        <v>6</v>
      </c>
      <c r="P48" s="6"/>
      <c r="Q48" s="6"/>
      <c r="R48" s="5">
        <v>69</v>
      </c>
      <c r="S48" s="5">
        <v>5</v>
      </c>
      <c r="T48" s="5">
        <v>72</v>
      </c>
      <c r="U48" s="5">
        <v>5</v>
      </c>
      <c r="V48" s="6">
        <v>57</v>
      </c>
      <c r="W48" s="6">
        <v>4</v>
      </c>
      <c r="X48" s="6"/>
      <c r="Y48" s="6"/>
      <c r="Z48" s="6">
        <v>76</v>
      </c>
      <c r="AA48" s="6">
        <v>6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 t="shared" si="0"/>
        <v>539</v>
      </c>
      <c r="AY48" s="7">
        <f t="shared" si="1"/>
        <v>67.375</v>
      </c>
      <c r="AZ48" s="8">
        <f t="shared" si="2"/>
        <v>8</v>
      </c>
      <c r="BA48" s="8">
        <f t="shared" si="3"/>
        <v>40</v>
      </c>
      <c r="BB48" s="9">
        <f t="shared" si="4"/>
        <v>67.375</v>
      </c>
    </row>
    <row r="49" spans="1:54" ht="12.75">
      <c r="A49" s="5">
        <v>46</v>
      </c>
      <c r="B49" s="5"/>
      <c r="C49" s="6">
        <v>4726</v>
      </c>
      <c r="D49" s="6" t="s">
        <v>596</v>
      </c>
      <c r="E49" s="6" t="s">
        <v>56</v>
      </c>
      <c r="F49" s="6"/>
      <c r="G49" s="6"/>
      <c r="H49" s="6">
        <v>70</v>
      </c>
      <c r="I49" s="6">
        <v>5</v>
      </c>
      <c r="J49" s="6">
        <v>63</v>
      </c>
      <c r="K49" s="6">
        <v>4</v>
      </c>
      <c r="L49" s="6"/>
      <c r="M49" s="6"/>
      <c r="N49" s="6">
        <v>82</v>
      </c>
      <c r="O49" s="6">
        <v>7</v>
      </c>
      <c r="P49" s="6">
        <v>65</v>
      </c>
      <c r="Q49" s="6">
        <v>5</v>
      </c>
      <c r="R49" s="5">
        <v>61</v>
      </c>
      <c r="S49" s="5">
        <v>3</v>
      </c>
      <c r="T49" s="5"/>
      <c r="U49" s="5"/>
      <c r="V49" s="6"/>
      <c r="W49" s="6"/>
      <c r="X49" s="6">
        <v>60</v>
      </c>
      <c r="Y49" s="6">
        <v>4</v>
      </c>
      <c r="Z49" s="6">
        <v>69</v>
      </c>
      <c r="AA49" s="6">
        <v>5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 t="shared" si="0"/>
        <v>470</v>
      </c>
      <c r="AY49" s="7">
        <f t="shared" si="1"/>
        <v>67.14285714285714</v>
      </c>
      <c r="AZ49" s="8">
        <f t="shared" si="2"/>
        <v>7</v>
      </c>
      <c r="BA49" s="8">
        <f t="shared" si="3"/>
        <v>33</v>
      </c>
      <c r="BB49" s="9">
        <f t="shared" si="4"/>
        <v>67.14285714285714</v>
      </c>
    </row>
    <row r="50" spans="1:54" ht="12.75">
      <c r="A50" s="5">
        <v>47</v>
      </c>
      <c r="B50" s="5"/>
      <c r="C50" s="6">
        <v>1669</v>
      </c>
      <c r="D50" s="6" t="s">
        <v>598</v>
      </c>
      <c r="E50" s="6" t="s">
        <v>32</v>
      </c>
      <c r="F50" s="6"/>
      <c r="G50" s="6"/>
      <c r="H50" s="6">
        <v>72</v>
      </c>
      <c r="I50" s="6">
        <v>6</v>
      </c>
      <c r="J50" s="6">
        <v>70</v>
      </c>
      <c r="K50" s="6">
        <v>4</v>
      </c>
      <c r="L50" s="6">
        <v>70</v>
      </c>
      <c r="M50" s="6">
        <v>5</v>
      </c>
      <c r="N50" s="6">
        <v>60</v>
      </c>
      <c r="O50" s="6">
        <v>4</v>
      </c>
      <c r="P50" s="6">
        <v>57</v>
      </c>
      <c r="Q50" s="6">
        <v>4</v>
      </c>
      <c r="R50" s="5">
        <v>67</v>
      </c>
      <c r="S50" s="5">
        <v>5</v>
      </c>
      <c r="T50" s="5">
        <v>76</v>
      </c>
      <c r="U50" s="5">
        <v>6</v>
      </c>
      <c r="V50" s="6">
        <v>64</v>
      </c>
      <c r="W50" s="6">
        <v>5</v>
      </c>
      <c r="X50" s="6">
        <v>62</v>
      </c>
      <c r="Y50" s="6">
        <v>3</v>
      </c>
      <c r="Z50" s="6">
        <v>72</v>
      </c>
      <c r="AA50" s="6">
        <v>6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 t="shared" si="0"/>
        <v>670</v>
      </c>
      <c r="AY50" s="7">
        <f t="shared" si="1"/>
        <v>67</v>
      </c>
      <c r="AZ50" s="8">
        <f t="shared" si="2"/>
        <v>10</v>
      </c>
      <c r="BA50" s="8">
        <f t="shared" si="3"/>
        <v>48</v>
      </c>
      <c r="BB50" s="9">
        <f t="shared" si="4"/>
        <v>67</v>
      </c>
    </row>
    <row r="51" spans="1:54" ht="12.75">
      <c r="A51" s="5">
        <v>48</v>
      </c>
      <c r="B51" s="5"/>
      <c r="C51" s="6">
        <v>3746</v>
      </c>
      <c r="D51" s="6" t="s">
        <v>787</v>
      </c>
      <c r="E51" s="6" t="s">
        <v>76</v>
      </c>
      <c r="F51" s="6">
        <v>70</v>
      </c>
      <c r="G51" s="6">
        <v>5</v>
      </c>
      <c r="H51" s="6">
        <v>66</v>
      </c>
      <c r="I51" s="6">
        <v>6</v>
      </c>
      <c r="J51" s="6">
        <v>76</v>
      </c>
      <c r="K51" s="6">
        <v>6</v>
      </c>
      <c r="L51" s="6"/>
      <c r="M51" s="6"/>
      <c r="N51" s="6">
        <v>68</v>
      </c>
      <c r="O51" s="6">
        <v>4</v>
      </c>
      <c r="P51" s="6">
        <v>53</v>
      </c>
      <c r="Q51" s="6">
        <v>3</v>
      </c>
      <c r="R51" s="5"/>
      <c r="S51" s="5"/>
      <c r="T51" s="5">
        <v>72</v>
      </c>
      <c r="U51" s="5">
        <v>6</v>
      </c>
      <c r="V51" s="6">
        <v>80</v>
      </c>
      <c r="W51" s="6">
        <v>7</v>
      </c>
      <c r="X51" s="6">
        <v>60</v>
      </c>
      <c r="Y51" s="6">
        <v>3</v>
      </c>
      <c r="Z51" s="6">
        <v>58</v>
      </c>
      <c r="AA51" s="6">
        <v>3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 t="shared" si="0"/>
        <v>603</v>
      </c>
      <c r="AY51" s="7">
        <f t="shared" si="1"/>
        <v>67</v>
      </c>
      <c r="AZ51" s="8">
        <f t="shared" si="2"/>
        <v>9</v>
      </c>
      <c r="BA51" s="8">
        <f t="shared" si="3"/>
        <v>43</v>
      </c>
      <c r="BB51" s="9">
        <f t="shared" si="4"/>
        <v>67</v>
      </c>
    </row>
    <row r="52" spans="1:54" ht="12.75">
      <c r="A52" s="5">
        <v>49</v>
      </c>
      <c r="B52" s="5"/>
      <c r="C52" s="6">
        <v>3005</v>
      </c>
      <c r="D52" s="6" t="s">
        <v>623</v>
      </c>
      <c r="E52" s="6" t="s">
        <v>55</v>
      </c>
      <c r="F52" s="6"/>
      <c r="G52" s="6"/>
      <c r="H52" s="6">
        <v>62</v>
      </c>
      <c r="I52" s="6">
        <v>4</v>
      </c>
      <c r="J52" s="6"/>
      <c r="K52" s="6"/>
      <c r="L52" s="6"/>
      <c r="M52" s="6"/>
      <c r="N52" s="6"/>
      <c r="O52" s="6"/>
      <c r="P52" s="6"/>
      <c r="Q52" s="6"/>
      <c r="R52" s="5"/>
      <c r="S52" s="5"/>
      <c r="T52" s="5"/>
      <c r="U52" s="5"/>
      <c r="V52" s="6"/>
      <c r="W52" s="6"/>
      <c r="X52" s="6">
        <v>74</v>
      </c>
      <c r="Y52" s="6">
        <v>6</v>
      </c>
      <c r="Z52" s="6">
        <v>64</v>
      </c>
      <c r="AA52" s="6">
        <v>4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 t="shared" si="0"/>
        <v>200</v>
      </c>
      <c r="AY52" s="7">
        <f t="shared" si="1"/>
        <v>66.66666666666667</v>
      </c>
      <c r="AZ52" s="8">
        <f t="shared" si="2"/>
        <v>3</v>
      </c>
      <c r="BA52" s="8">
        <f t="shared" si="3"/>
        <v>14</v>
      </c>
      <c r="BB52" s="9">
        <f t="shared" si="4"/>
        <v>66.66666666666667</v>
      </c>
    </row>
    <row r="53" spans="1:54" ht="12.75">
      <c r="A53" s="5">
        <v>50</v>
      </c>
      <c r="B53" s="5"/>
      <c r="C53" s="6">
        <v>3748</v>
      </c>
      <c r="D53" s="6" t="s">
        <v>275</v>
      </c>
      <c r="E53" s="6" t="s">
        <v>76</v>
      </c>
      <c r="F53" s="6">
        <v>74</v>
      </c>
      <c r="G53" s="6">
        <v>6</v>
      </c>
      <c r="H53" s="6">
        <v>63</v>
      </c>
      <c r="I53" s="6">
        <v>5</v>
      </c>
      <c r="J53" s="6">
        <v>75</v>
      </c>
      <c r="K53" s="6">
        <v>6</v>
      </c>
      <c r="L53" s="6"/>
      <c r="M53" s="6"/>
      <c r="N53" s="6">
        <v>66</v>
      </c>
      <c r="O53" s="6">
        <v>4</v>
      </c>
      <c r="P53" s="6">
        <v>54</v>
      </c>
      <c r="Q53" s="6">
        <v>3</v>
      </c>
      <c r="R53" s="5">
        <v>52</v>
      </c>
      <c r="S53" s="5">
        <v>2</v>
      </c>
      <c r="T53" s="5"/>
      <c r="U53" s="5"/>
      <c r="V53" s="6">
        <v>74</v>
      </c>
      <c r="W53" s="6">
        <v>6</v>
      </c>
      <c r="X53" s="6">
        <v>62</v>
      </c>
      <c r="Y53" s="6">
        <v>4</v>
      </c>
      <c r="Z53" s="6">
        <v>74</v>
      </c>
      <c r="AA53" s="6">
        <v>6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 t="shared" si="0"/>
        <v>594</v>
      </c>
      <c r="AY53" s="7">
        <f t="shared" si="1"/>
        <v>66</v>
      </c>
      <c r="AZ53" s="8">
        <f t="shared" si="2"/>
        <v>9</v>
      </c>
      <c r="BA53" s="8">
        <f t="shared" si="3"/>
        <v>42</v>
      </c>
      <c r="BB53" s="9">
        <f t="shared" si="4"/>
        <v>66</v>
      </c>
    </row>
    <row r="54" spans="1:54" ht="12.75">
      <c r="A54" s="5">
        <v>51</v>
      </c>
      <c r="B54" s="5"/>
      <c r="C54" s="6">
        <v>3917</v>
      </c>
      <c r="D54" s="6" t="s">
        <v>724</v>
      </c>
      <c r="E54" s="6" t="s">
        <v>72</v>
      </c>
      <c r="F54" s="6"/>
      <c r="G54" s="6"/>
      <c r="H54" s="6"/>
      <c r="I54" s="6"/>
      <c r="J54" s="6"/>
      <c r="K54" s="6"/>
      <c r="L54" s="6"/>
      <c r="M54" s="6"/>
      <c r="N54" s="6">
        <v>53</v>
      </c>
      <c r="O54" s="6">
        <v>3</v>
      </c>
      <c r="P54" s="6"/>
      <c r="Q54" s="6"/>
      <c r="R54" s="5"/>
      <c r="S54" s="5"/>
      <c r="T54" s="5"/>
      <c r="U54" s="5"/>
      <c r="V54" s="6">
        <v>79</v>
      </c>
      <c r="W54" s="6">
        <v>7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>SUM(F54,H54,J54,L54,N54,P54,R54,T54,V54,X54,Z54,AB54,AD54,AF54,AH54,AJ54,AL54,AN54,AP54,AR54,AT54,AV54)</f>
        <v>132</v>
      </c>
      <c r="AY54" s="7">
        <f>AX54/AZ54</f>
        <v>66</v>
      </c>
      <c r="AZ54" s="8">
        <f>COUNT(F54,H54,J54,L54,N54,P54,R54,T54,V54,X54,Z54,AB54,AD54,AF54,AH54,AJ54,AL54,AN54,AP54,AR54,AT54,AV54)</f>
        <v>2</v>
      </c>
      <c r="BA54" s="8">
        <f>SUM(G54,I54,K54,M54,O54,Q54,S54,U54,W54,Y54,AA54,AC54,AE54,AG54,AI54,AK54,AM54,AO54,AQ54,AS54,AU54,AW54)</f>
        <v>10</v>
      </c>
      <c r="BB54" s="9">
        <f>AX54/AZ54</f>
        <v>66</v>
      </c>
    </row>
    <row r="55" spans="1:54" ht="12.75">
      <c r="A55" s="5">
        <v>52</v>
      </c>
      <c r="B55" s="5"/>
      <c r="C55" s="6">
        <v>3478</v>
      </c>
      <c r="D55" s="6" t="s">
        <v>438</v>
      </c>
      <c r="E55" s="6" t="s">
        <v>72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"/>
      <c r="S55" s="5"/>
      <c r="T55" s="5">
        <v>66</v>
      </c>
      <c r="U55" s="5">
        <v>4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>SUM(F55,H55,J55,L55,N55,P55,R55,T55,V55,X55,Z55,AB55,AD55,AF55,AH55,AJ55,AL55,AN55,AP55,AR55,AT55,AV55)</f>
        <v>66</v>
      </c>
      <c r="AY55" s="7">
        <f>AX55/AZ55</f>
        <v>66</v>
      </c>
      <c r="AZ55" s="8">
        <f>COUNT(F55,H55,J55,L55,N55,P55,R55,T55,V55,X55,Z55,AB55,AD55,AF55,AH55,AJ55,AL55,AN55,AP55,AR55,AT55,AV55)</f>
        <v>1</v>
      </c>
      <c r="BA55" s="8">
        <f>SUM(G55,I55,K55,M55,O55,Q55,S55,U55,W55,Y55,AA55,AC55,AE55,AG55,AI55,AK55,AM55,AO55,AQ55,AS55,AU55,AW55)</f>
        <v>4</v>
      </c>
      <c r="BB55" s="9">
        <f>AX55/AZ55</f>
        <v>66</v>
      </c>
    </row>
    <row r="56" spans="1:54" ht="12.75">
      <c r="A56" s="5">
        <v>53</v>
      </c>
      <c r="B56" s="5"/>
      <c r="C56" s="6">
        <v>565</v>
      </c>
      <c r="D56" s="6" t="s">
        <v>239</v>
      </c>
      <c r="E56" s="6" t="s">
        <v>24</v>
      </c>
      <c r="F56" s="6">
        <v>74</v>
      </c>
      <c r="G56" s="6">
        <v>6</v>
      </c>
      <c r="H56" s="6">
        <v>84</v>
      </c>
      <c r="I56" s="6">
        <v>8</v>
      </c>
      <c r="J56" s="6">
        <v>69</v>
      </c>
      <c r="K56" s="6">
        <v>5</v>
      </c>
      <c r="L56" s="6">
        <v>63</v>
      </c>
      <c r="M56" s="6">
        <v>4</v>
      </c>
      <c r="N56" s="6">
        <v>59</v>
      </c>
      <c r="O56" s="6">
        <v>4</v>
      </c>
      <c r="P56" s="6"/>
      <c r="Q56" s="6"/>
      <c r="R56" s="5">
        <v>57</v>
      </c>
      <c r="S56" s="5">
        <v>3</v>
      </c>
      <c r="T56" s="5">
        <v>72</v>
      </c>
      <c r="U56" s="5">
        <v>5</v>
      </c>
      <c r="V56" s="6">
        <v>58</v>
      </c>
      <c r="W56" s="6">
        <v>4</v>
      </c>
      <c r="X56" s="6">
        <v>56</v>
      </c>
      <c r="Y56" s="6">
        <v>3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 t="shared" si="0"/>
        <v>592</v>
      </c>
      <c r="AY56" s="7">
        <f t="shared" si="1"/>
        <v>65.77777777777777</v>
      </c>
      <c r="AZ56" s="8">
        <f t="shared" si="2"/>
        <v>9</v>
      </c>
      <c r="BA56" s="8">
        <f t="shared" si="3"/>
        <v>42</v>
      </c>
      <c r="BB56" s="9">
        <f t="shared" si="4"/>
        <v>65.77777777777777</v>
      </c>
    </row>
    <row r="57" spans="1:54" ht="12.75">
      <c r="A57" s="5">
        <v>54</v>
      </c>
      <c r="B57" s="5"/>
      <c r="C57" s="6">
        <v>1957</v>
      </c>
      <c r="D57" s="6" t="s">
        <v>241</v>
      </c>
      <c r="E57" s="6" t="s">
        <v>24</v>
      </c>
      <c r="F57" s="6">
        <v>66</v>
      </c>
      <c r="G57" s="6">
        <v>5</v>
      </c>
      <c r="H57" s="6">
        <v>65</v>
      </c>
      <c r="I57" s="6">
        <v>5</v>
      </c>
      <c r="J57" s="6">
        <v>63</v>
      </c>
      <c r="K57" s="6">
        <v>5</v>
      </c>
      <c r="L57" s="6">
        <v>47</v>
      </c>
      <c r="M57" s="6">
        <v>2</v>
      </c>
      <c r="N57" s="6">
        <v>66</v>
      </c>
      <c r="O57" s="6">
        <v>5</v>
      </c>
      <c r="P57" s="6"/>
      <c r="Q57" s="6"/>
      <c r="R57" s="5"/>
      <c r="S57" s="5"/>
      <c r="T57" s="5">
        <v>68</v>
      </c>
      <c r="U57" s="5">
        <v>5</v>
      </c>
      <c r="V57" s="6">
        <v>70</v>
      </c>
      <c r="W57" s="6">
        <v>5</v>
      </c>
      <c r="X57" s="6">
        <v>66</v>
      </c>
      <c r="Y57" s="6">
        <v>5</v>
      </c>
      <c r="Z57" s="6">
        <v>80</v>
      </c>
      <c r="AA57" s="6">
        <v>7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 t="shared" si="0"/>
        <v>591</v>
      </c>
      <c r="AY57" s="7">
        <f t="shared" si="1"/>
        <v>65.66666666666667</v>
      </c>
      <c r="AZ57" s="8">
        <f t="shared" si="2"/>
        <v>9</v>
      </c>
      <c r="BA57" s="8">
        <f t="shared" si="3"/>
        <v>44</v>
      </c>
      <c r="BB57" s="9">
        <f t="shared" si="4"/>
        <v>65.66666666666667</v>
      </c>
    </row>
    <row r="58" spans="1:54" ht="12.75">
      <c r="A58" s="5">
        <v>55</v>
      </c>
      <c r="B58" s="5"/>
      <c r="C58" s="6">
        <v>3926</v>
      </c>
      <c r="D58" s="6" t="s">
        <v>554</v>
      </c>
      <c r="E58" s="6" t="s">
        <v>50</v>
      </c>
      <c r="F58" s="6"/>
      <c r="G58" s="6"/>
      <c r="H58" s="6"/>
      <c r="I58" s="6"/>
      <c r="J58" s="6"/>
      <c r="K58" s="6"/>
      <c r="L58" s="6"/>
      <c r="M58" s="6"/>
      <c r="N58" s="6">
        <v>67</v>
      </c>
      <c r="O58" s="6">
        <v>5</v>
      </c>
      <c r="P58" s="6">
        <v>70</v>
      </c>
      <c r="Q58" s="6">
        <v>6</v>
      </c>
      <c r="R58" s="5">
        <v>63</v>
      </c>
      <c r="S58" s="5">
        <v>5</v>
      </c>
      <c r="T58" s="5">
        <v>59</v>
      </c>
      <c r="U58" s="5">
        <v>4</v>
      </c>
      <c r="V58" s="6">
        <v>56</v>
      </c>
      <c r="W58" s="6">
        <v>3</v>
      </c>
      <c r="X58" s="6">
        <v>70</v>
      </c>
      <c r="Y58" s="6">
        <v>5</v>
      </c>
      <c r="Z58" s="6">
        <v>74</v>
      </c>
      <c r="AA58" s="6">
        <v>6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>SUM(F58,H58,J58,L58,N58,P58,R58,T58,V58,X58,Z58,AB58,AD58,AF58,AH58,AJ58,AL58,AN58,AP58,AR58,AT58,AV58)</f>
        <v>459</v>
      </c>
      <c r="AY58" s="7">
        <f>AX58/AZ58</f>
        <v>65.57142857142857</v>
      </c>
      <c r="AZ58" s="8">
        <f>COUNT(F58,H58,J58,L58,N58,P58,R58,T58,V58,X58,Z58,AB58,AD58,AF58,AH58,AJ58,AL58,AN58,AP58,AR58,AT58,AV58)</f>
        <v>7</v>
      </c>
      <c r="BA58" s="8">
        <f>SUM(G58,I58,K58,M58,O58,Q58,S58,U58,W58,Y58,AA58,AC58,AE58,AG58,AI58,AK58,AM58,AO58,AQ58,AS58,AU58,AW58)</f>
        <v>34</v>
      </c>
      <c r="BB58" s="9">
        <f>AX58/AZ58</f>
        <v>65.57142857142857</v>
      </c>
    </row>
    <row r="59" spans="1:54" ht="12.75">
      <c r="A59" s="5">
        <v>56</v>
      </c>
      <c r="B59" s="5"/>
      <c r="C59" s="6">
        <v>2728</v>
      </c>
      <c r="D59" s="6" t="s">
        <v>267</v>
      </c>
      <c r="E59" s="6" t="s">
        <v>48</v>
      </c>
      <c r="F59" s="6">
        <v>55</v>
      </c>
      <c r="G59" s="6">
        <v>3</v>
      </c>
      <c r="H59" s="6">
        <v>77</v>
      </c>
      <c r="I59" s="6">
        <v>7</v>
      </c>
      <c r="J59" s="6">
        <v>64</v>
      </c>
      <c r="K59" s="6">
        <v>5</v>
      </c>
      <c r="L59" s="6"/>
      <c r="M59" s="6"/>
      <c r="N59" s="6"/>
      <c r="O59" s="6"/>
      <c r="P59" s="6"/>
      <c r="Q59" s="6"/>
      <c r="R59" s="5"/>
      <c r="S59" s="5"/>
      <c r="T59" s="5"/>
      <c r="U59" s="5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>SUM(F59,H59,J59,L59,N59,P59,R59,T59,V59,X59,Z59,AB59,AD59,AF59,AH59,AJ59,AL59,AN59,AP59,AR59,AT59,AV59)</f>
        <v>196</v>
      </c>
      <c r="AY59" s="7">
        <f>AX59/AZ59</f>
        <v>65.33333333333333</v>
      </c>
      <c r="AZ59" s="8">
        <f>COUNT(F59,H59,J59,L59,N59,P59,R59,T59,V59,X59,Z59,AB59,AD59,AF59,AH59,AJ59,AL59,AN59,AP59,AR59,AT59,AV59)</f>
        <v>3</v>
      </c>
      <c r="BA59" s="8">
        <f>SUM(G59,I59,K59,M59,O59,Q59,S59,U59,W59,Y59,AA59,AC59,AE59,AG59,AI59,AK59,AM59,AO59,AQ59,AS59,AU59,AW59)</f>
        <v>15</v>
      </c>
      <c r="BB59" s="9">
        <f>AX59/AZ59</f>
        <v>65.33333333333333</v>
      </c>
    </row>
    <row r="60" spans="1:54" ht="12.75">
      <c r="A60" s="5">
        <v>57</v>
      </c>
      <c r="B60" s="5"/>
      <c r="C60" s="6">
        <v>3476</v>
      </c>
      <c r="D60" s="6" t="s">
        <v>474</v>
      </c>
      <c r="E60" s="6" t="s">
        <v>72</v>
      </c>
      <c r="F60" s="6">
        <v>70</v>
      </c>
      <c r="G60" s="6">
        <v>5</v>
      </c>
      <c r="H60" s="6">
        <v>72</v>
      </c>
      <c r="I60" s="6">
        <v>5</v>
      </c>
      <c r="J60" s="6">
        <v>50</v>
      </c>
      <c r="K60" s="6">
        <v>1</v>
      </c>
      <c r="L60" s="6">
        <v>66</v>
      </c>
      <c r="M60" s="6">
        <v>4</v>
      </c>
      <c r="N60" s="6">
        <v>78</v>
      </c>
      <c r="O60" s="6">
        <v>7</v>
      </c>
      <c r="P60" s="6">
        <v>60</v>
      </c>
      <c r="Q60" s="6">
        <v>3</v>
      </c>
      <c r="R60" s="5">
        <v>68</v>
      </c>
      <c r="S60" s="5">
        <v>5</v>
      </c>
      <c r="T60" s="5">
        <v>68</v>
      </c>
      <c r="U60" s="5">
        <v>4</v>
      </c>
      <c r="V60" s="6">
        <v>76</v>
      </c>
      <c r="W60" s="6">
        <v>6</v>
      </c>
      <c r="X60" s="6">
        <v>43</v>
      </c>
      <c r="Y60" s="6">
        <v>1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>SUM(F60,H60,J60,L60,N60,P60,R60,T60,V60,X60,Z60,AB60,AD60,AF60,AH60,AJ60,AL60,AN60,AP60,AR60,AT60,AV60)</f>
        <v>651</v>
      </c>
      <c r="AY60" s="7">
        <f>AX60/AZ60</f>
        <v>65.1</v>
      </c>
      <c r="AZ60" s="8">
        <f>COUNT(F60,H60,J60,L60,N60,P60,R60,T60,V60,X60,Z60,AB60,AD60,AF60,AH60,AJ60,AL60,AN60,AP60,AR60,AT60,AV60)</f>
        <v>10</v>
      </c>
      <c r="BA60" s="8">
        <f>SUM(G60,I60,K60,M60,O60,Q60,S60,U60,W60,Y60,AA60,AC60,AE60,AG60,AI60,AK60,AM60,AO60,AQ60,AS60,AU60,AW60)</f>
        <v>41</v>
      </c>
      <c r="BB60" s="9">
        <f>AX60/AZ60</f>
        <v>65.1</v>
      </c>
    </row>
    <row r="61" spans="1:54" ht="12.75">
      <c r="A61" s="5">
        <v>58</v>
      </c>
      <c r="B61" s="5" t="s">
        <v>782</v>
      </c>
      <c r="C61" s="6">
        <v>4826</v>
      </c>
      <c r="D61" s="6" t="s">
        <v>277</v>
      </c>
      <c r="E61" s="6" t="s">
        <v>55</v>
      </c>
      <c r="F61" s="6">
        <v>78</v>
      </c>
      <c r="G61" s="6">
        <v>7</v>
      </c>
      <c r="H61" s="6">
        <v>66</v>
      </c>
      <c r="I61" s="6">
        <v>5</v>
      </c>
      <c r="J61" s="6">
        <v>59</v>
      </c>
      <c r="K61" s="6">
        <v>4</v>
      </c>
      <c r="L61" s="6">
        <v>65</v>
      </c>
      <c r="M61" s="6">
        <v>5</v>
      </c>
      <c r="N61" s="6"/>
      <c r="O61" s="6"/>
      <c r="P61" s="6">
        <v>72</v>
      </c>
      <c r="Q61" s="6">
        <v>6</v>
      </c>
      <c r="R61" s="5">
        <v>60</v>
      </c>
      <c r="S61" s="5">
        <v>4</v>
      </c>
      <c r="T61" s="5">
        <v>73</v>
      </c>
      <c r="U61" s="5">
        <v>6</v>
      </c>
      <c r="V61" s="6">
        <v>67</v>
      </c>
      <c r="W61" s="6">
        <v>5</v>
      </c>
      <c r="X61" s="6">
        <v>56</v>
      </c>
      <c r="Y61" s="6">
        <v>4</v>
      </c>
      <c r="Z61" s="6">
        <v>54</v>
      </c>
      <c r="AA61" s="6">
        <v>3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 t="shared" si="0"/>
        <v>650</v>
      </c>
      <c r="AY61" s="7">
        <f t="shared" si="1"/>
        <v>65</v>
      </c>
      <c r="AZ61" s="8">
        <f t="shared" si="2"/>
        <v>10</v>
      </c>
      <c r="BA61" s="8">
        <f t="shared" si="3"/>
        <v>49</v>
      </c>
      <c r="BB61" s="9">
        <f t="shared" si="4"/>
        <v>65</v>
      </c>
    </row>
    <row r="62" spans="1:54" ht="12.75">
      <c r="A62" s="5">
        <v>59</v>
      </c>
      <c r="B62" s="5"/>
      <c r="C62" s="6">
        <v>4414</v>
      </c>
      <c r="D62" s="6" t="s">
        <v>278</v>
      </c>
      <c r="E62" s="6" t="s">
        <v>55</v>
      </c>
      <c r="F62" s="6">
        <v>63</v>
      </c>
      <c r="G62" s="6">
        <v>4</v>
      </c>
      <c r="H62" s="6">
        <v>65</v>
      </c>
      <c r="I62" s="6">
        <v>5</v>
      </c>
      <c r="J62" s="6"/>
      <c r="K62" s="6"/>
      <c r="L62" s="6"/>
      <c r="M62" s="6"/>
      <c r="N62" s="6"/>
      <c r="O62" s="6"/>
      <c r="P62" s="6">
        <v>57</v>
      </c>
      <c r="Q62" s="6">
        <v>3</v>
      </c>
      <c r="R62" s="5">
        <v>74</v>
      </c>
      <c r="S62" s="5">
        <v>6</v>
      </c>
      <c r="T62" s="5">
        <v>68</v>
      </c>
      <c r="U62" s="5">
        <v>5</v>
      </c>
      <c r="V62" s="6">
        <v>54</v>
      </c>
      <c r="W62" s="6">
        <v>3</v>
      </c>
      <c r="X62" s="6">
        <v>72</v>
      </c>
      <c r="Y62" s="6">
        <v>5</v>
      </c>
      <c r="Z62" s="6">
        <v>66</v>
      </c>
      <c r="AA62" s="6">
        <v>5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 t="shared" si="0"/>
        <v>519</v>
      </c>
      <c r="AY62" s="7">
        <f t="shared" si="1"/>
        <v>64.875</v>
      </c>
      <c r="AZ62" s="8">
        <f t="shared" si="2"/>
        <v>8</v>
      </c>
      <c r="BA62" s="8">
        <f t="shared" si="3"/>
        <v>36</v>
      </c>
      <c r="BB62" s="9">
        <f t="shared" si="4"/>
        <v>64.875</v>
      </c>
    </row>
    <row r="63" spans="1:54" ht="12.75">
      <c r="A63" s="5">
        <v>60</v>
      </c>
      <c r="B63" s="5"/>
      <c r="C63" s="6">
        <v>4935</v>
      </c>
      <c r="D63" s="6" t="s">
        <v>279</v>
      </c>
      <c r="E63" s="6" t="s">
        <v>55</v>
      </c>
      <c r="F63" s="6">
        <v>60</v>
      </c>
      <c r="G63" s="6">
        <v>4</v>
      </c>
      <c r="H63" s="6"/>
      <c r="I63" s="6"/>
      <c r="J63" s="6">
        <v>62</v>
      </c>
      <c r="K63" s="6">
        <v>4</v>
      </c>
      <c r="L63" s="6">
        <v>72</v>
      </c>
      <c r="M63" s="6">
        <v>6</v>
      </c>
      <c r="N63" s="6"/>
      <c r="O63" s="6"/>
      <c r="P63" s="6">
        <v>77</v>
      </c>
      <c r="Q63" s="6">
        <v>7</v>
      </c>
      <c r="R63" s="5"/>
      <c r="S63" s="5"/>
      <c r="T63" s="5"/>
      <c r="U63" s="5"/>
      <c r="V63" s="6">
        <v>53</v>
      </c>
      <c r="W63" s="6">
        <v>3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 t="shared" si="0"/>
        <v>324</v>
      </c>
      <c r="AY63" s="7">
        <f t="shared" si="1"/>
        <v>64.8</v>
      </c>
      <c r="AZ63" s="8">
        <f t="shared" si="2"/>
        <v>5</v>
      </c>
      <c r="BA63" s="8">
        <f t="shared" si="3"/>
        <v>24</v>
      </c>
      <c r="BB63" s="9">
        <f t="shared" si="4"/>
        <v>64.8</v>
      </c>
    </row>
    <row r="64" spans="1:54" ht="12.75">
      <c r="A64" s="5">
        <v>61</v>
      </c>
      <c r="B64" s="5"/>
      <c r="C64" s="6">
        <v>3371</v>
      </c>
      <c r="D64" s="6" t="s">
        <v>482</v>
      </c>
      <c r="E64" s="6" t="s">
        <v>56</v>
      </c>
      <c r="F64" s="6">
        <v>61</v>
      </c>
      <c r="G64" s="6">
        <v>4</v>
      </c>
      <c r="H64" s="6">
        <v>80</v>
      </c>
      <c r="I64" s="6">
        <v>7</v>
      </c>
      <c r="J64" s="6">
        <v>59</v>
      </c>
      <c r="K64" s="6">
        <v>3</v>
      </c>
      <c r="L64" s="6">
        <v>52</v>
      </c>
      <c r="M64" s="6">
        <v>3</v>
      </c>
      <c r="N64" s="6"/>
      <c r="O64" s="6"/>
      <c r="P64" s="6">
        <v>63</v>
      </c>
      <c r="Q64" s="6">
        <v>5</v>
      </c>
      <c r="R64" s="5">
        <v>63</v>
      </c>
      <c r="S64" s="5">
        <v>5</v>
      </c>
      <c r="T64" s="5">
        <v>68</v>
      </c>
      <c r="U64" s="5">
        <v>5</v>
      </c>
      <c r="V64" s="6"/>
      <c r="W64" s="6"/>
      <c r="X64" s="6">
        <v>74</v>
      </c>
      <c r="Y64" s="6">
        <v>5</v>
      </c>
      <c r="Z64" s="6">
        <v>63</v>
      </c>
      <c r="AA64" s="6">
        <v>4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 t="shared" si="0"/>
        <v>583</v>
      </c>
      <c r="AY64" s="7">
        <f t="shared" si="1"/>
        <v>64.77777777777777</v>
      </c>
      <c r="AZ64" s="8">
        <f t="shared" si="2"/>
        <v>9</v>
      </c>
      <c r="BA64" s="8">
        <f t="shared" si="3"/>
        <v>41</v>
      </c>
      <c r="BB64" s="9">
        <f t="shared" si="4"/>
        <v>64.77777777777777</v>
      </c>
    </row>
    <row r="65" spans="1:54" ht="12.75">
      <c r="A65" s="5">
        <v>62</v>
      </c>
      <c r="B65" s="5"/>
      <c r="C65" s="6">
        <v>3331</v>
      </c>
      <c r="D65" s="6" t="s">
        <v>268</v>
      </c>
      <c r="E65" s="6" t="s">
        <v>48</v>
      </c>
      <c r="F65" s="6">
        <v>60</v>
      </c>
      <c r="G65" s="6">
        <v>4</v>
      </c>
      <c r="H65" s="6">
        <v>54</v>
      </c>
      <c r="I65" s="6">
        <v>3</v>
      </c>
      <c r="J65" s="6">
        <v>74</v>
      </c>
      <c r="K65" s="6">
        <v>6</v>
      </c>
      <c r="L65" s="6"/>
      <c r="M65" s="6"/>
      <c r="N65" s="6">
        <v>64</v>
      </c>
      <c r="O65" s="6">
        <v>4</v>
      </c>
      <c r="P65" s="6">
        <v>49</v>
      </c>
      <c r="Q65" s="6">
        <v>2</v>
      </c>
      <c r="R65" s="5">
        <v>57</v>
      </c>
      <c r="S65" s="5">
        <v>3</v>
      </c>
      <c r="T65" s="5">
        <v>66</v>
      </c>
      <c r="U65" s="5">
        <v>5</v>
      </c>
      <c r="V65" s="6">
        <v>80</v>
      </c>
      <c r="W65" s="6">
        <v>7</v>
      </c>
      <c r="X65" s="6"/>
      <c r="Y65" s="6"/>
      <c r="Z65" s="6">
        <v>78</v>
      </c>
      <c r="AA65" s="6">
        <v>6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 t="shared" si="0"/>
        <v>582</v>
      </c>
      <c r="AY65" s="7">
        <f t="shared" si="1"/>
        <v>64.66666666666667</v>
      </c>
      <c r="AZ65" s="8">
        <f t="shared" si="2"/>
        <v>9</v>
      </c>
      <c r="BA65" s="8">
        <f t="shared" si="3"/>
        <v>40</v>
      </c>
      <c r="BB65" s="9">
        <f t="shared" si="4"/>
        <v>64.66666666666667</v>
      </c>
    </row>
    <row r="66" spans="1:54" ht="12.75">
      <c r="A66" s="5">
        <v>63</v>
      </c>
      <c r="B66" s="5"/>
      <c r="C66" s="6">
        <v>3601</v>
      </c>
      <c r="D66" s="6" t="s">
        <v>601</v>
      </c>
      <c r="E66" s="6" t="s">
        <v>32</v>
      </c>
      <c r="F66" s="6"/>
      <c r="G66" s="6"/>
      <c r="H66" s="6">
        <v>63</v>
      </c>
      <c r="I66" s="6">
        <v>4</v>
      </c>
      <c r="J66" s="6">
        <v>74</v>
      </c>
      <c r="K66" s="6">
        <v>6</v>
      </c>
      <c r="L66" s="6">
        <v>66</v>
      </c>
      <c r="M66" s="6">
        <v>5</v>
      </c>
      <c r="N66" s="6">
        <v>66</v>
      </c>
      <c r="O66" s="6">
        <v>5</v>
      </c>
      <c r="P66" s="6">
        <v>58</v>
      </c>
      <c r="Q66" s="6">
        <v>3</v>
      </c>
      <c r="R66" s="5">
        <v>67</v>
      </c>
      <c r="S66" s="5">
        <v>4</v>
      </c>
      <c r="T66" s="5"/>
      <c r="U66" s="5"/>
      <c r="V66" s="6"/>
      <c r="W66" s="6"/>
      <c r="X66" s="6">
        <v>56</v>
      </c>
      <c r="Y66" s="6">
        <v>3</v>
      </c>
      <c r="Z66" s="6">
        <v>67</v>
      </c>
      <c r="AA66" s="6">
        <v>6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 t="shared" si="0"/>
        <v>517</v>
      </c>
      <c r="AY66" s="7">
        <f t="shared" si="1"/>
        <v>64.625</v>
      </c>
      <c r="AZ66" s="8">
        <f t="shared" si="2"/>
        <v>8</v>
      </c>
      <c r="BA66" s="8">
        <f t="shared" si="3"/>
        <v>36</v>
      </c>
      <c r="BB66" s="9">
        <f t="shared" si="4"/>
        <v>64.625</v>
      </c>
    </row>
    <row r="67" spans="1:54" ht="12.75">
      <c r="A67" s="5">
        <v>64</v>
      </c>
      <c r="B67" s="5"/>
      <c r="C67" s="6">
        <v>3623</v>
      </c>
      <c r="D67" s="6" t="s">
        <v>231</v>
      </c>
      <c r="E67" s="6" t="s">
        <v>50</v>
      </c>
      <c r="F67" s="6">
        <v>63</v>
      </c>
      <c r="G67" s="6">
        <v>5</v>
      </c>
      <c r="H67" s="6">
        <v>66</v>
      </c>
      <c r="I67" s="6">
        <v>5</v>
      </c>
      <c r="J67" s="6"/>
      <c r="K67" s="6"/>
      <c r="L67" s="6">
        <v>57</v>
      </c>
      <c r="M67" s="6">
        <v>4</v>
      </c>
      <c r="N67" s="6">
        <v>65</v>
      </c>
      <c r="O67" s="6">
        <v>4</v>
      </c>
      <c r="P67" s="6"/>
      <c r="Q67" s="6"/>
      <c r="R67" s="5">
        <v>62</v>
      </c>
      <c r="S67" s="5">
        <v>4</v>
      </c>
      <c r="T67" s="5">
        <v>77</v>
      </c>
      <c r="U67" s="5">
        <v>7</v>
      </c>
      <c r="V67" s="6">
        <v>61</v>
      </c>
      <c r="W67" s="6">
        <v>4</v>
      </c>
      <c r="X67" s="6">
        <v>63</v>
      </c>
      <c r="Y67" s="6">
        <v>4</v>
      </c>
      <c r="Z67" s="6">
        <v>66</v>
      </c>
      <c r="AA67" s="6">
        <v>4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 t="shared" si="0"/>
        <v>580</v>
      </c>
      <c r="AY67" s="7">
        <f t="shared" si="1"/>
        <v>64.44444444444444</v>
      </c>
      <c r="AZ67" s="8">
        <f t="shared" si="2"/>
        <v>9</v>
      </c>
      <c r="BA67" s="8">
        <f t="shared" si="3"/>
        <v>41</v>
      </c>
      <c r="BB67" s="9">
        <f t="shared" si="4"/>
        <v>64.44444444444444</v>
      </c>
    </row>
    <row r="68" spans="1:54" ht="12.75">
      <c r="A68" s="5">
        <v>65</v>
      </c>
      <c r="B68" s="5"/>
      <c r="C68" s="6">
        <v>4402</v>
      </c>
      <c r="D68" s="6" t="s">
        <v>244</v>
      </c>
      <c r="E68" s="6" t="s">
        <v>24</v>
      </c>
      <c r="F68" s="6">
        <v>58</v>
      </c>
      <c r="G68" s="6">
        <v>4</v>
      </c>
      <c r="H68" s="6"/>
      <c r="I68" s="6"/>
      <c r="J68" s="6">
        <v>55</v>
      </c>
      <c r="K68" s="6">
        <v>3</v>
      </c>
      <c r="L68" s="6"/>
      <c r="M68" s="6"/>
      <c r="N68" s="6">
        <v>64</v>
      </c>
      <c r="O68" s="6">
        <v>4</v>
      </c>
      <c r="P68" s="6"/>
      <c r="Q68" s="6"/>
      <c r="R68" s="5">
        <v>60</v>
      </c>
      <c r="S68" s="5">
        <v>4</v>
      </c>
      <c r="T68" s="5">
        <v>78</v>
      </c>
      <c r="U68" s="5">
        <v>6</v>
      </c>
      <c r="V68" s="6">
        <v>64</v>
      </c>
      <c r="W68" s="6">
        <v>4</v>
      </c>
      <c r="X68" s="6">
        <v>64</v>
      </c>
      <c r="Y68" s="6">
        <v>5</v>
      </c>
      <c r="Z68" s="6">
        <v>72</v>
      </c>
      <c r="AA68" s="6">
        <v>6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 t="shared" si="0"/>
        <v>515</v>
      </c>
      <c r="AY68" s="7">
        <f t="shared" si="1"/>
        <v>64.375</v>
      </c>
      <c r="AZ68" s="8">
        <f t="shared" si="2"/>
        <v>8</v>
      </c>
      <c r="BA68" s="8">
        <f t="shared" si="3"/>
        <v>36</v>
      </c>
      <c r="BB68" s="9">
        <f t="shared" si="4"/>
        <v>64.375</v>
      </c>
    </row>
    <row r="69" spans="1:54" ht="12.75">
      <c r="A69" s="5">
        <v>66</v>
      </c>
      <c r="B69" s="5"/>
      <c r="C69" s="6">
        <v>3572</v>
      </c>
      <c r="D69" s="6" t="s">
        <v>473</v>
      </c>
      <c r="E69" s="6" t="s">
        <v>72</v>
      </c>
      <c r="F69" s="6">
        <v>56</v>
      </c>
      <c r="G69" s="6">
        <v>2</v>
      </c>
      <c r="H69" s="6"/>
      <c r="I69" s="6"/>
      <c r="J69" s="6"/>
      <c r="K69" s="6"/>
      <c r="L69" s="6">
        <v>65</v>
      </c>
      <c r="M69" s="6">
        <v>4</v>
      </c>
      <c r="N69" s="6">
        <v>63</v>
      </c>
      <c r="O69" s="6">
        <v>4</v>
      </c>
      <c r="P69" s="6">
        <v>70</v>
      </c>
      <c r="Q69" s="6">
        <v>6</v>
      </c>
      <c r="R69" s="5"/>
      <c r="S69" s="5"/>
      <c r="T69" s="5">
        <v>66</v>
      </c>
      <c r="U69" s="5">
        <v>5</v>
      </c>
      <c r="V69" s="6">
        <v>62</v>
      </c>
      <c r="W69" s="6">
        <v>4</v>
      </c>
      <c r="X69" s="6">
        <v>68</v>
      </c>
      <c r="Y69" s="6">
        <v>5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 t="shared" si="0"/>
        <v>450</v>
      </c>
      <c r="AY69" s="7">
        <f t="shared" si="1"/>
        <v>64.28571428571429</v>
      </c>
      <c r="AZ69" s="8">
        <f t="shared" si="2"/>
        <v>7</v>
      </c>
      <c r="BA69" s="8">
        <f t="shared" si="3"/>
        <v>30</v>
      </c>
      <c r="BB69" s="9">
        <f t="shared" si="4"/>
        <v>64.28571428571429</v>
      </c>
    </row>
    <row r="70" spans="1:54" ht="12.75">
      <c r="A70" s="5">
        <v>67</v>
      </c>
      <c r="B70" s="5"/>
      <c r="C70" s="6">
        <v>3223</v>
      </c>
      <c r="D70" s="6" t="s">
        <v>263</v>
      </c>
      <c r="E70" s="6" t="s">
        <v>48</v>
      </c>
      <c r="F70" s="6">
        <v>54</v>
      </c>
      <c r="G70" s="6">
        <v>3</v>
      </c>
      <c r="H70" s="6">
        <v>58</v>
      </c>
      <c r="I70" s="6">
        <v>4</v>
      </c>
      <c r="J70" s="6">
        <v>47</v>
      </c>
      <c r="K70" s="6">
        <v>3</v>
      </c>
      <c r="L70" s="6">
        <v>78</v>
      </c>
      <c r="M70" s="6">
        <v>7</v>
      </c>
      <c r="N70" s="6">
        <v>74</v>
      </c>
      <c r="O70" s="6">
        <v>6</v>
      </c>
      <c r="P70" s="6">
        <v>72</v>
      </c>
      <c r="Q70" s="6">
        <v>6</v>
      </c>
      <c r="R70" s="5">
        <v>68</v>
      </c>
      <c r="S70" s="5">
        <v>4</v>
      </c>
      <c r="T70" s="5">
        <v>64</v>
      </c>
      <c r="U70" s="5">
        <v>4</v>
      </c>
      <c r="V70" s="6">
        <v>63</v>
      </c>
      <c r="W70" s="6">
        <v>4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 t="shared" si="0"/>
        <v>578</v>
      </c>
      <c r="AY70" s="7">
        <f t="shared" si="1"/>
        <v>64.22222222222223</v>
      </c>
      <c r="AZ70" s="8">
        <f t="shared" si="2"/>
        <v>9</v>
      </c>
      <c r="BA70" s="8">
        <f t="shared" si="3"/>
        <v>41</v>
      </c>
      <c r="BB70" s="9">
        <f t="shared" si="4"/>
        <v>64.22222222222223</v>
      </c>
    </row>
    <row r="71" spans="1:54" ht="12.75">
      <c r="A71" s="5">
        <v>68</v>
      </c>
      <c r="B71" s="5"/>
      <c r="C71" s="6">
        <v>115</v>
      </c>
      <c r="D71" s="6" t="s">
        <v>288</v>
      </c>
      <c r="E71" s="6" t="s">
        <v>53</v>
      </c>
      <c r="F71" s="6">
        <v>59</v>
      </c>
      <c r="G71" s="6">
        <v>3</v>
      </c>
      <c r="H71" s="6">
        <v>66</v>
      </c>
      <c r="I71" s="6">
        <v>5</v>
      </c>
      <c r="J71" s="6">
        <v>60</v>
      </c>
      <c r="K71" s="6">
        <v>4</v>
      </c>
      <c r="L71" s="6"/>
      <c r="M71" s="6"/>
      <c r="N71" s="6">
        <v>58</v>
      </c>
      <c r="O71" s="6">
        <v>4</v>
      </c>
      <c r="P71" s="6">
        <v>65</v>
      </c>
      <c r="Q71" s="6">
        <v>5</v>
      </c>
      <c r="R71" s="5"/>
      <c r="S71" s="5"/>
      <c r="T71" s="5">
        <v>68</v>
      </c>
      <c r="U71" s="5">
        <v>5</v>
      </c>
      <c r="V71" s="6">
        <v>70</v>
      </c>
      <c r="W71" s="6">
        <v>5</v>
      </c>
      <c r="X71" s="6">
        <v>73</v>
      </c>
      <c r="Y71" s="6">
        <v>6</v>
      </c>
      <c r="Z71" s="6">
        <v>59</v>
      </c>
      <c r="AA71" s="6">
        <v>4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 t="shared" si="0"/>
        <v>578</v>
      </c>
      <c r="AY71" s="7">
        <f t="shared" si="1"/>
        <v>64.22222222222223</v>
      </c>
      <c r="AZ71" s="8">
        <f t="shared" si="2"/>
        <v>9</v>
      </c>
      <c r="BA71" s="8">
        <f t="shared" si="3"/>
        <v>41</v>
      </c>
      <c r="BB71" s="9">
        <f t="shared" si="4"/>
        <v>64.22222222222223</v>
      </c>
    </row>
    <row r="72" spans="1:54" ht="12.75">
      <c r="A72" s="5">
        <v>69</v>
      </c>
      <c r="B72" s="5"/>
      <c r="C72" s="6">
        <v>4056</v>
      </c>
      <c r="D72" s="6" t="s">
        <v>266</v>
      </c>
      <c r="E72" s="6" t="s">
        <v>48</v>
      </c>
      <c r="F72" s="6">
        <v>60</v>
      </c>
      <c r="G72" s="6">
        <v>5</v>
      </c>
      <c r="H72" s="6">
        <v>67</v>
      </c>
      <c r="I72" s="6">
        <v>4</v>
      </c>
      <c r="J72" s="6"/>
      <c r="K72" s="6"/>
      <c r="L72" s="6"/>
      <c r="M72" s="6"/>
      <c r="N72" s="6">
        <v>54</v>
      </c>
      <c r="O72" s="6">
        <v>4</v>
      </c>
      <c r="P72" s="6">
        <v>70</v>
      </c>
      <c r="Q72" s="6">
        <v>5</v>
      </c>
      <c r="R72" s="5">
        <v>62</v>
      </c>
      <c r="S72" s="5">
        <v>5</v>
      </c>
      <c r="T72" s="5">
        <v>76</v>
      </c>
      <c r="U72" s="5">
        <v>6</v>
      </c>
      <c r="V72" s="6">
        <v>61</v>
      </c>
      <c r="W72" s="6">
        <v>5</v>
      </c>
      <c r="X72" s="6"/>
      <c r="Y72" s="6"/>
      <c r="Z72" s="6">
        <v>63</v>
      </c>
      <c r="AA72" s="6">
        <v>4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 t="shared" si="0"/>
        <v>513</v>
      </c>
      <c r="AY72" s="7">
        <f t="shared" si="1"/>
        <v>64.125</v>
      </c>
      <c r="AZ72" s="8">
        <f t="shared" si="2"/>
        <v>8</v>
      </c>
      <c r="BA72" s="8">
        <f t="shared" si="3"/>
        <v>38</v>
      </c>
      <c r="BB72" s="9">
        <f t="shared" si="4"/>
        <v>64.125</v>
      </c>
    </row>
    <row r="73" spans="1:54" ht="12.75">
      <c r="A73" s="5">
        <v>70</v>
      </c>
      <c r="B73" s="5"/>
      <c r="C73" s="6">
        <v>2014</v>
      </c>
      <c r="D73" s="6" t="s">
        <v>647</v>
      </c>
      <c r="E73" s="6" t="s">
        <v>54</v>
      </c>
      <c r="F73" s="6"/>
      <c r="G73" s="6"/>
      <c r="H73" s="6"/>
      <c r="I73" s="6"/>
      <c r="J73" s="6">
        <v>66</v>
      </c>
      <c r="K73" s="6">
        <v>4</v>
      </c>
      <c r="L73" s="6"/>
      <c r="M73" s="6"/>
      <c r="N73" s="6"/>
      <c r="O73" s="6"/>
      <c r="P73" s="6">
        <v>58</v>
      </c>
      <c r="Q73" s="6">
        <v>4</v>
      </c>
      <c r="R73" s="5">
        <v>58</v>
      </c>
      <c r="S73" s="5">
        <v>3</v>
      </c>
      <c r="T73" s="5"/>
      <c r="U73" s="5"/>
      <c r="V73" s="6"/>
      <c r="W73" s="6"/>
      <c r="X73" s="6">
        <v>74</v>
      </c>
      <c r="Y73" s="6">
        <v>6</v>
      </c>
      <c r="Z73" s="6">
        <v>64</v>
      </c>
      <c r="AA73" s="6">
        <v>5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>SUM(F73,H73,J73,L73,N73,P73,R73,T73,V73,X73,Z73,AB73,AD73,AF73,AH73,AJ73,AL73,AN73,AP73,AR73,AT73,AV73)</f>
        <v>320</v>
      </c>
      <c r="AY73" s="7">
        <f>AX73/AZ73</f>
        <v>64</v>
      </c>
      <c r="AZ73" s="8">
        <f>COUNT(F73,H73,J73,L73,N73,P73,R73,T73,V73,X73,Z73,AB73,AD73,AF73,AH73,AJ73,AL73,AN73,AP73,AR73,AT73,AV73)</f>
        <v>5</v>
      </c>
      <c r="BA73" s="8">
        <f>SUM(G73,I73,K73,M73,O73,Q73,S73,U73,W73,Y73,AA73,AC73,AE73,AG73,AI73,AK73,AM73,AO73,AQ73,AS73,AU73,AW73)</f>
        <v>22</v>
      </c>
      <c r="BB73" s="9">
        <f>AX73/AZ73</f>
        <v>64</v>
      </c>
    </row>
    <row r="74" spans="1:54" ht="12.75">
      <c r="A74" s="5">
        <v>71</v>
      </c>
      <c r="B74" s="5"/>
      <c r="C74" s="6">
        <v>3308</v>
      </c>
      <c r="D74" s="6" t="s">
        <v>237</v>
      </c>
      <c r="E74" s="6" t="s">
        <v>50</v>
      </c>
      <c r="F74" s="6">
        <v>56</v>
      </c>
      <c r="G74" s="6">
        <v>3</v>
      </c>
      <c r="H74" s="6">
        <v>70</v>
      </c>
      <c r="I74" s="6">
        <v>5</v>
      </c>
      <c r="J74" s="6"/>
      <c r="K74" s="6"/>
      <c r="L74" s="6"/>
      <c r="M74" s="6"/>
      <c r="N74" s="6">
        <v>65</v>
      </c>
      <c r="O74" s="6">
        <v>4</v>
      </c>
      <c r="P74" s="6">
        <v>71</v>
      </c>
      <c r="Q74" s="6">
        <v>6</v>
      </c>
      <c r="R74" s="5">
        <v>62</v>
      </c>
      <c r="S74" s="5">
        <v>3</v>
      </c>
      <c r="T74" s="5">
        <v>70</v>
      </c>
      <c r="U74" s="5">
        <v>5</v>
      </c>
      <c r="V74" s="6">
        <v>60</v>
      </c>
      <c r="W74" s="6">
        <v>4</v>
      </c>
      <c r="X74" s="6">
        <v>45</v>
      </c>
      <c r="Y74" s="6">
        <v>1</v>
      </c>
      <c r="Z74" s="6">
        <v>76</v>
      </c>
      <c r="AA74" s="6">
        <v>6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 t="shared" si="0"/>
        <v>575</v>
      </c>
      <c r="AY74" s="7">
        <f t="shared" si="1"/>
        <v>63.888888888888886</v>
      </c>
      <c r="AZ74" s="8">
        <f t="shared" si="2"/>
        <v>9</v>
      </c>
      <c r="BA74" s="8">
        <f t="shared" si="3"/>
        <v>37</v>
      </c>
      <c r="BB74" s="9">
        <f t="shared" si="4"/>
        <v>63.888888888888886</v>
      </c>
    </row>
    <row r="75" spans="1:54" ht="12.75">
      <c r="A75" s="5">
        <v>72</v>
      </c>
      <c r="B75" s="5"/>
      <c r="C75" s="6">
        <v>1093</v>
      </c>
      <c r="D75" s="6" t="s">
        <v>290</v>
      </c>
      <c r="E75" s="6" t="s">
        <v>53</v>
      </c>
      <c r="F75" s="6">
        <v>62</v>
      </c>
      <c r="G75" s="6">
        <v>5</v>
      </c>
      <c r="H75" s="6"/>
      <c r="I75" s="6"/>
      <c r="J75" s="6"/>
      <c r="K75" s="6"/>
      <c r="L75" s="6">
        <v>72</v>
      </c>
      <c r="M75" s="6">
        <v>5</v>
      </c>
      <c r="N75" s="6"/>
      <c r="O75" s="6"/>
      <c r="P75" s="6"/>
      <c r="Q75" s="6"/>
      <c r="R75" s="5"/>
      <c r="S75" s="5"/>
      <c r="T75" s="5">
        <v>61</v>
      </c>
      <c r="U75" s="5">
        <v>4</v>
      </c>
      <c r="V75" s="6">
        <v>49</v>
      </c>
      <c r="W75" s="6">
        <v>3</v>
      </c>
      <c r="X75" s="6">
        <v>74</v>
      </c>
      <c r="Y75" s="6">
        <v>6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 t="shared" si="0"/>
        <v>318</v>
      </c>
      <c r="AY75" s="7">
        <f t="shared" si="1"/>
        <v>63.6</v>
      </c>
      <c r="AZ75" s="8">
        <f t="shared" si="2"/>
        <v>5</v>
      </c>
      <c r="BA75" s="8">
        <f t="shared" si="3"/>
        <v>23</v>
      </c>
      <c r="BB75" s="9">
        <f t="shared" si="4"/>
        <v>63.6</v>
      </c>
    </row>
    <row r="76" spans="1:54" ht="12.75">
      <c r="A76" s="5">
        <v>73</v>
      </c>
      <c r="B76" s="5"/>
      <c r="C76" s="6">
        <v>3743</v>
      </c>
      <c r="D76" s="6" t="s">
        <v>270</v>
      </c>
      <c r="E76" s="6" t="s">
        <v>76</v>
      </c>
      <c r="F76" s="6">
        <v>80</v>
      </c>
      <c r="G76" s="6">
        <v>7</v>
      </c>
      <c r="H76" s="6">
        <v>75</v>
      </c>
      <c r="I76" s="6">
        <v>6</v>
      </c>
      <c r="J76" s="6">
        <v>64</v>
      </c>
      <c r="K76" s="6">
        <v>4</v>
      </c>
      <c r="L76" s="6"/>
      <c r="M76" s="6"/>
      <c r="N76" s="6"/>
      <c r="O76" s="6"/>
      <c r="P76" s="6"/>
      <c r="Q76" s="6"/>
      <c r="R76" s="5">
        <v>64</v>
      </c>
      <c r="S76" s="5">
        <v>4</v>
      </c>
      <c r="T76" s="5">
        <v>50</v>
      </c>
      <c r="U76" s="5">
        <v>2</v>
      </c>
      <c r="V76" s="6"/>
      <c r="W76" s="6"/>
      <c r="X76" s="6">
        <v>59</v>
      </c>
      <c r="Y76" s="6">
        <v>3</v>
      </c>
      <c r="Z76" s="6">
        <v>52</v>
      </c>
      <c r="AA76" s="6">
        <v>3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 aca="true" t="shared" si="5" ref="AX76:AX116">SUM(F76,H76,J76,L76,N76,P76,R76,T76,V76,X76,Z76,AB76,AD76,AF76,AH76,AJ76,AL76,AN76,AP76,AR76,AT76,AV76)</f>
        <v>444</v>
      </c>
      <c r="AY76" s="7">
        <f aca="true" t="shared" si="6" ref="AY76:AY116">AX76/AZ76</f>
        <v>63.42857142857143</v>
      </c>
      <c r="AZ76" s="8">
        <f aca="true" t="shared" si="7" ref="AZ76:AZ116">COUNT(F76,H76,J76,L76,N76,P76,R76,T76,V76,X76,Z76,AB76,AD76,AF76,AH76,AJ76,AL76,AN76,AP76,AR76,AT76,AV76)</f>
        <v>7</v>
      </c>
      <c r="BA76" s="8">
        <f aca="true" t="shared" si="8" ref="BA76:BA116">SUM(G76,I76,K76,M76,O76,Q76,S76,U76,W76,Y76,AA76,AC76,AE76,AG76,AI76,AK76,AM76,AO76,AQ76,AS76,AU76,AW76)</f>
        <v>29</v>
      </c>
      <c r="BB76" s="9">
        <f aca="true" t="shared" si="9" ref="BB76:BB116">AX76/AZ76</f>
        <v>63.42857142857143</v>
      </c>
    </row>
    <row r="77" spans="1:54" ht="12.75">
      <c r="A77" s="5">
        <v>74</v>
      </c>
      <c r="B77" s="5"/>
      <c r="C77" s="6">
        <v>2020</v>
      </c>
      <c r="D77" s="6" t="s">
        <v>255</v>
      </c>
      <c r="E77" s="6" t="s">
        <v>54</v>
      </c>
      <c r="F77" s="6">
        <v>52</v>
      </c>
      <c r="G77" s="6">
        <v>3</v>
      </c>
      <c r="H77" s="6"/>
      <c r="I77" s="6"/>
      <c r="J77" s="6"/>
      <c r="K77" s="6"/>
      <c r="L77" s="6">
        <v>74</v>
      </c>
      <c r="M77" s="6">
        <v>5</v>
      </c>
      <c r="N77" s="6"/>
      <c r="O77" s="6"/>
      <c r="P77" s="6"/>
      <c r="Q77" s="6"/>
      <c r="R77" s="5">
        <v>63</v>
      </c>
      <c r="S77" s="5">
        <v>4</v>
      </c>
      <c r="T77" s="5"/>
      <c r="U77" s="5"/>
      <c r="V77" s="6">
        <v>63</v>
      </c>
      <c r="W77" s="6">
        <v>4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 t="shared" si="5"/>
        <v>252</v>
      </c>
      <c r="AY77" s="7">
        <f t="shared" si="6"/>
        <v>63</v>
      </c>
      <c r="AZ77" s="8">
        <f t="shared" si="7"/>
        <v>4</v>
      </c>
      <c r="BA77" s="8">
        <f t="shared" si="8"/>
        <v>16</v>
      </c>
      <c r="BB77" s="9">
        <f t="shared" si="9"/>
        <v>63</v>
      </c>
    </row>
    <row r="78" spans="1:54" ht="12.75">
      <c r="A78" s="5">
        <v>75</v>
      </c>
      <c r="B78" s="5"/>
      <c r="C78" s="6">
        <v>4802</v>
      </c>
      <c r="D78" s="6" t="s">
        <v>472</v>
      </c>
      <c r="E78" s="6" t="s">
        <v>72</v>
      </c>
      <c r="F78" s="6">
        <v>57</v>
      </c>
      <c r="G78" s="6">
        <v>4</v>
      </c>
      <c r="H78" s="6">
        <v>78</v>
      </c>
      <c r="I78" s="6">
        <v>7</v>
      </c>
      <c r="J78" s="6">
        <v>54</v>
      </c>
      <c r="K78" s="6">
        <v>2</v>
      </c>
      <c r="L78" s="6"/>
      <c r="M78" s="6"/>
      <c r="N78" s="6"/>
      <c r="O78" s="6"/>
      <c r="P78" s="6"/>
      <c r="Q78" s="6"/>
      <c r="R78" s="5"/>
      <c r="S78" s="5"/>
      <c r="T78" s="5"/>
      <c r="U78" s="5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 t="shared" si="5"/>
        <v>189</v>
      </c>
      <c r="AY78" s="7">
        <f t="shared" si="6"/>
        <v>63</v>
      </c>
      <c r="AZ78" s="8">
        <f t="shared" si="7"/>
        <v>3</v>
      </c>
      <c r="BA78" s="8">
        <f t="shared" si="8"/>
        <v>13</v>
      </c>
      <c r="BB78" s="9">
        <f t="shared" si="9"/>
        <v>63</v>
      </c>
    </row>
    <row r="79" spans="1:54" ht="12.75">
      <c r="A79" s="5">
        <v>76</v>
      </c>
      <c r="B79" s="5"/>
      <c r="C79" s="6">
        <v>3621</v>
      </c>
      <c r="D79" s="6" t="s">
        <v>230</v>
      </c>
      <c r="E79" s="6" t="s">
        <v>50</v>
      </c>
      <c r="F79" s="6">
        <v>73</v>
      </c>
      <c r="G79" s="6">
        <v>6</v>
      </c>
      <c r="H79" s="6"/>
      <c r="I79" s="6"/>
      <c r="J79" s="6"/>
      <c r="K79" s="6"/>
      <c r="L79" s="6">
        <v>53</v>
      </c>
      <c r="M79" s="6">
        <v>3</v>
      </c>
      <c r="N79" s="6"/>
      <c r="O79" s="6"/>
      <c r="P79" s="6"/>
      <c r="Q79" s="6"/>
      <c r="R79" s="5"/>
      <c r="S79" s="5"/>
      <c r="T79" s="5"/>
      <c r="U79" s="5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 t="shared" si="5"/>
        <v>126</v>
      </c>
      <c r="AY79" s="7">
        <f t="shared" si="6"/>
        <v>63</v>
      </c>
      <c r="AZ79" s="8">
        <f t="shared" si="7"/>
        <v>2</v>
      </c>
      <c r="BA79" s="8">
        <f t="shared" si="8"/>
        <v>9</v>
      </c>
      <c r="BB79" s="9">
        <f t="shared" si="9"/>
        <v>63</v>
      </c>
    </row>
    <row r="80" spans="1:54" ht="12.75">
      <c r="A80" s="5">
        <v>77</v>
      </c>
      <c r="B80" s="5"/>
      <c r="C80" s="6">
        <v>3740</v>
      </c>
      <c r="D80" s="6" t="s">
        <v>272</v>
      </c>
      <c r="E80" s="6" t="s">
        <v>76</v>
      </c>
      <c r="F80" s="6">
        <v>61</v>
      </c>
      <c r="G80" s="6">
        <v>4</v>
      </c>
      <c r="H80" s="6"/>
      <c r="I80" s="6"/>
      <c r="J80" s="6"/>
      <c r="K80" s="6"/>
      <c r="L80" s="6"/>
      <c r="M80" s="6"/>
      <c r="N80" s="6">
        <v>60</v>
      </c>
      <c r="O80" s="6">
        <v>3</v>
      </c>
      <c r="P80" s="6">
        <v>64</v>
      </c>
      <c r="Q80" s="6">
        <v>5</v>
      </c>
      <c r="R80" s="5">
        <v>60</v>
      </c>
      <c r="S80" s="5">
        <v>4</v>
      </c>
      <c r="T80" s="5">
        <v>68</v>
      </c>
      <c r="U80" s="5">
        <v>5</v>
      </c>
      <c r="V80" s="6">
        <v>63</v>
      </c>
      <c r="W80" s="6">
        <v>5</v>
      </c>
      <c r="X80" s="6">
        <v>55</v>
      </c>
      <c r="Y80" s="6">
        <v>3</v>
      </c>
      <c r="Z80" s="6">
        <v>72</v>
      </c>
      <c r="AA80" s="6">
        <v>6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 t="shared" si="5"/>
        <v>503</v>
      </c>
      <c r="AY80" s="7">
        <f t="shared" si="6"/>
        <v>62.875</v>
      </c>
      <c r="AZ80" s="8">
        <f t="shared" si="7"/>
        <v>8</v>
      </c>
      <c r="BA80" s="8">
        <f t="shared" si="8"/>
        <v>35</v>
      </c>
      <c r="BB80" s="9">
        <f t="shared" si="9"/>
        <v>62.875</v>
      </c>
    </row>
    <row r="81" spans="1:54" ht="12.75">
      <c r="A81" s="5">
        <v>78</v>
      </c>
      <c r="B81" s="5"/>
      <c r="C81" s="6">
        <v>3735</v>
      </c>
      <c r="D81" s="6" t="s">
        <v>271</v>
      </c>
      <c r="E81" s="6" t="s">
        <v>76</v>
      </c>
      <c r="F81" s="6">
        <v>84</v>
      </c>
      <c r="G81" s="6">
        <v>8</v>
      </c>
      <c r="H81" s="6">
        <v>65</v>
      </c>
      <c r="I81" s="6">
        <v>4</v>
      </c>
      <c r="J81" s="6">
        <v>57</v>
      </c>
      <c r="K81" s="6">
        <v>4</v>
      </c>
      <c r="L81" s="6"/>
      <c r="M81" s="6"/>
      <c r="N81" s="6">
        <v>73</v>
      </c>
      <c r="O81" s="6">
        <v>6</v>
      </c>
      <c r="P81" s="6">
        <v>39</v>
      </c>
      <c r="Q81" s="6">
        <v>1</v>
      </c>
      <c r="R81" s="5"/>
      <c r="S81" s="5"/>
      <c r="T81" s="5">
        <v>61</v>
      </c>
      <c r="U81" s="5">
        <v>4</v>
      </c>
      <c r="V81" s="6">
        <v>60</v>
      </c>
      <c r="W81" s="6">
        <v>4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 t="shared" si="5"/>
        <v>439</v>
      </c>
      <c r="AY81" s="7">
        <f t="shared" si="6"/>
        <v>62.714285714285715</v>
      </c>
      <c r="AZ81" s="8">
        <f t="shared" si="7"/>
        <v>7</v>
      </c>
      <c r="BA81" s="8">
        <f t="shared" si="8"/>
        <v>31</v>
      </c>
      <c r="BB81" s="9">
        <f t="shared" si="9"/>
        <v>62.714285714285715</v>
      </c>
    </row>
    <row r="82" spans="1:54" ht="12.75">
      <c r="A82" s="5">
        <v>79</v>
      </c>
      <c r="B82" s="5"/>
      <c r="C82" s="6">
        <v>569</v>
      </c>
      <c r="D82" s="6" t="s">
        <v>243</v>
      </c>
      <c r="E82" s="6" t="s">
        <v>24</v>
      </c>
      <c r="F82" s="6">
        <v>72</v>
      </c>
      <c r="G82" s="6">
        <v>6</v>
      </c>
      <c r="H82" s="6">
        <v>58</v>
      </c>
      <c r="I82" s="6">
        <v>4</v>
      </c>
      <c r="J82" s="6"/>
      <c r="K82" s="6"/>
      <c r="L82" s="6">
        <v>60</v>
      </c>
      <c r="M82" s="6">
        <v>3</v>
      </c>
      <c r="N82" s="6">
        <v>67</v>
      </c>
      <c r="O82" s="6">
        <v>6</v>
      </c>
      <c r="P82" s="6"/>
      <c r="Q82" s="6"/>
      <c r="R82" s="5">
        <v>51</v>
      </c>
      <c r="S82" s="5">
        <v>3</v>
      </c>
      <c r="T82" s="5">
        <v>58</v>
      </c>
      <c r="U82" s="5">
        <v>4</v>
      </c>
      <c r="V82" s="6">
        <v>63</v>
      </c>
      <c r="W82" s="6">
        <v>5</v>
      </c>
      <c r="X82" s="6">
        <v>55</v>
      </c>
      <c r="Y82" s="6">
        <v>3</v>
      </c>
      <c r="Z82" s="6">
        <v>80</v>
      </c>
      <c r="AA82" s="6">
        <v>7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 t="shared" si="0"/>
        <v>564</v>
      </c>
      <c r="AY82" s="7">
        <f t="shared" si="1"/>
        <v>62.666666666666664</v>
      </c>
      <c r="AZ82" s="8">
        <f t="shared" si="2"/>
        <v>9</v>
      </c>
      <c r="BA82" s="8">
        <f t="shared" si="3"/>
        <v>41</v>
      </c>
      <c r="BB82" s="9">
        <f t="shared" si="4"/>
        <v>62.666666666666664</v>
      </c>
    </row>
    <row r="83" spans="1:54" ht="12.75">
      <c r="A83" s="5">
        <v>80</v>
      </c>
      <c r="B83" s="5"/>
      <c r="C83" s="6">
        <v>5291</v>
      </c>
      <c r="D83" s="6" t="s">
        <v>740</v>
      </c>
      <c r="E83" s="6" t="s">
        <v>76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>
        <v>71</v>
      </c>
      <c r="Q83" s="6">
        <v>6</v>
      </c>
      <c r="R83" s="5"/>
      <c r="S83" s="5"/>
      <c r="T83" s="5">
        <v>46</v>
      </c>
      <c r="U83" s="5">
        <v>2</v>
      </c>
      <c r="V83" s="6"/>
      <c r="W83" s="6"/>
      <c r="X83" s="6"/>
      <c r="Y83" s="6"/>
      <c r="Z83" s="6">
        <v>70</v>
      </c>
      <c r="AA83" s="6">
        <v>5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 t="shared" si="0"/>
        <v>187</v>
      </c>
      <c r="AY83" s="7">
        <f t="shared" si="1"/>
        <v>62.333333333333336</v>
      </c>
      <c r="AZ83" s="8">
        <f t="shared" si="2"/>
        <v>3</v>
      </c>
      <c r="BA83" s="8">
        <f t="shared" si="3"/>
        <v>13</v>
      </c>
      <c r="BB83" s="9">
        <f t="shared" si="4"/>
        <v>62.333333333333336</v>
      </c>
    </row>
    <row r="84" spans="1:54" ht="12.75">
      <c r="A84" s="5">
        <v>81</v>
      </c>
      <c r="B84" s="5"/>
      <c r="C84" s="6">
        <v>3486</v>
      </c>
      <c r="D84" s="6" t="s">
        <v>440</v>
      </c>
      <c r="E84" s="6" t="s">
        <v>72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>
        <v>61</v>
      </c>
      <c r="Q84" s="6">
        <v>3</v>
      </c>
      <c r="R84" s="5">
        <v>48</v>
      </c>
      <c r="S84" s="5">
        <v>2</v>
      </c>
      <c r="T84" s="5"/>
      <c r="U84" s="5"/>
      <c r="V84" s="6"/>
      <c r="W84" s="6"/>
      <c r="X84" s="6">
        <v>78</v>
      </c>
      <c r="Y84" s="6">
        <v>6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>SUM(F84,H84,J84,L84,N84,P84,R84,T84,V84,X84,Z84,AB84,AD84,AF84,AH84,AJ84,AL84,AN84,AP84,AR84,AT84,AV84)</f>
        <v>187</v>
      </c>
      <c r="AY84" s="7">
        <f>AX84/AZ84</f>
        <v>62.333333333333336</v>
      </c>
      <c r="AZ84" s="8">
        <f>COUNT(F84,H84,J84,L84,N84,P84,R84,T84,V84,X84,Z84,AB84,AD84,AF84,AH84,AJ84,AL84,AN84,AP84,AR84,AT84,AV84)</f>
        <v>3</v>
      </c>
      <c r="BA84" s="8">
        <f>SUM(G84,I84,K84,M84,O84,Q84,S84,U84,W84,Y84,AA84,AC84,AE84,AG84,AI84,AK84,AM84,AO84,AQ84,AS84,AU84,AW84)</f>
        <v>11</v>
      </c>
      <c r="BB84" s="9">
        <f>AX84/AZ84</f>
        <v>62.333333333333336</v>
      </c>
    </row>
    <row r="85" spans="1:54" ht="12.75">
      <c r="A85" s="5">
        <v>82</v>
      </c>
      <c r="B85" s="5"/>
      <c r="C85" s="6">
        <v>3305</v>
      </c>
      <c r="D85" s="6" t="s">
        <v>235</v>
      </c>
      <c r="E85" s="6" t="s">
        <v>50</v>
      </c>
      <c r="F85" s="6">
        <v>63</v>
      </c>
      <c r="G85" s="6">
        <v>4</v>
      </c>
      <c r="H85" s="6">
        <v>63</v>
      </c>
      <c r="I85" s="6">
        <v>5</v>
      </c>
      <c r="J85" s="6"/>
      <c r="K85" s="6"/>
      <c r="L85" s="6">
        <v>67</v>
      </c>
      <c r="M85" s="6">
        <v>5</v>
      </c>
      <c r="N85" s="6">
        <v>60</v>
      </c>
      <c r="O85" s="6">
        <v>4</v>
      </c>
      <c r="P85" s="6">
        <v>59</v>
      </c>
      <c r="Q85" s="6">
        <v>3</v>
      </c>
      <c r="R85" s="5">
        <v>60</v>
      </c>
      <c r="S85" s="5">
        <v>4</v>
      </c>
      <c r="T85" s="5">
        <v>60</v>
      </c>
      <c r="U85" s="5">
        <v>4</v>
      </c>
      <c r="V85" s="6">
        <v>64</v>
      </c>
      <c r="W85" s="6">
        <v>5</v>
      </c>
      <c r="X85" s="6">
        <v>58</v>
      </c>
      <c r="Y85" s="6">
        <v>4</v>
      </c>
      <c r="Z85" s="6">
        <v>69</v>
      </c>
      <c r="AA85" s="6">
        <v>6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>SUM(F85,H85,J85,L85,N85,P85,R85,T85,V85,X85,Z85,AB85,AD85,AF85,AH85,AJ85,AL85,AN85,AP85,AR85,AT85,AV85)</f>
        <v>623</v>
      </c>
      <c r="AY85" s="7">
        <f>AX85/AZ85</f>
        <v>62.3</v>
      </c>
      <c r="AZ85" s="8">
        <f>COUNT(F85,H85,J85,L85,N85,P85,R85,T85,V85,X85,Z85,AB85,AD85,AF85,AH85,AJ85,AL85,AN85,AP85,AR85,AT85,AV85)</f>
        <v>10</v>
      </c>
      <c r="BA85" s="8">
        <f>SUM(G85,I85,K85,M85,O85,Q85,S85,U85,W85,Y85,AA85,AC85,AE85,AG85,AI85,AK85,AM85,AO85,AQ85,AS85,AU85,AW85)</f>
        <v>44</v>
      </c>
      <c r="BB85" s="9">
        <f>AX85/AZ85</f>
        <v>62.3</v>
      </c>
    </row>
    <row r="86" spans="1:54" ht="12.75">
      <c r="A86" s="5">
        <v>83</v>
      </c>
      <c r="B86" s="5"/>
      <c r="C86" s="6">
        <v>2711</v>
      </c>
      <c r="D86" s="6" t="s">
        <v>651</v>
      </c>
      <c r="E86" s="6" t="s">
        <v>51</v>
      </c>
      <c r="F86" s="6"/>
      <c r="G86" s="6"/>
      <c r="H86" s="6"/>
      <c r="I86" s="6"/>
      <c r="J86" s="6">
        <v>70</v>
      </c>
      <c r="K86" s="6">
        <v>6</v>
      </c>
      <c r="L86" s="6">
        <v>41</v>
      </c>
      <c r="M86" s="6">
        <v>2</v>
      </c>
      <c r="N86" s="6">
        <v>64</v>
      </c>
      <c r="O86" s="6">
        <v>4</v>
      </c>
      <c r="P86" s="6">
        <v>74</v>
      </c>
      <c r="Q86" s="6">
        <v>6</v>
      </c>
      <c r="R86" s="5">
        <v>61</v>
      </c>
      <c r="S86" s="5">
        <v>4</v>
      </c>
      <c r="T86" s="5">
        <v>63</v>
      </c>
      <c r="U86" s="5">
        <v>5</v>
      </c>
      <c r="V86" s="6">
        <v>72</v>
      </c>
      <c r="W86" s="6">
        <v>6</v>
      </c>
      <c r="X86" s="6">
        <v>44</v>
      </c>
      <c r="Y86" s="6">
        <v>2</v>
      </c>
      <c r="Z86" s="6">
        <v>69</v>
      </c>
      <c r="AA86" s="6">
        <v>6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 t="shared" si="5"/>
        <v>558</v>
      </c>
      <c r="AY86" s="7">
        <f t="shared" si="6"/>
        <v>62</v>
      </c>
      <c r="AZ86" s="8">
        <f t="shared" si="7"/>
        <v>9</v>
      </c>
      <c r="BA86" s="8">
        <f t="shared" si="8"/>
        <v>41</v>
      </c>
      <c r="BB86" s="9">
        <f t="shared" si="9"/>
        <v>62</v>
      </c>
    </row>
    <row r="87" spans="1:54" ht="12.75">
      <c r="A87" s="5">
        <v>84</v>
      </c>
      <c r="B87" s="5"/>
      <c r="C87" s="6">
        <v>1617</v>
      </c>
      <c r="D87" s="6" t="s">
        <v>761</v>
      </c>
      <c r="E87" s="6" t="s">
        <v>32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>
        <v>62</v>
      </c>
      <c r="U87" s="5">
        <v>4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 t="shared" si="5"/>
        <v>62</v>
      </c>
      <c r="AY87" s="7">
        <f t="shared" si="6"/>
        <v>62</v>
      </c>
      <c r="AZ87" s="8">
        <f t="shared" si="7"/>
        <v>1</v>
      </c>
      <c r="BA87" s="8">
        <f t="shared" si="8"/>
        <v>4</v>
      </c>
      <c r="BB87" s="9">
        <f t="shared" si="9"/>
        <v>62</v>
      </c>
    </row>
    <row r="88" spans="1:54" ht="12.75">
      <c r="A88" s="5">
        <v>85</v>
      </c>
      <c r="B88" s="5"/>
      <c r="C88" s="6">
        <v>2705</v>
      </c>
      <c r="D88" s="6" t="s">
        <v>248</v>
      </c>
      <c r="E88" s="6" t="s">
        <v>51</v>
      </c>
      <c r="F88" s="6">
        <v>73</v>
      </c>
      <c r="G88" s="6">
        <v>6</v>
      </c>
      <c r="H88" s="6"/>
      <c r="I88" s="6"/>
      <c r="J88" s="6">
        <v>49</v>
      </c>
      <c r="K88" s="6">
        <v>2</v>
      </c>
      <c r="L88" s="6">
        <v>57</v>
      </c>
      <c r="M88" s="6">
        <v>4</v>
      </c>
      <c r="N88" s="6">
        <v>64</v>
      </c>
      <c r="O88" s="6">
        <v>5</v>
      </c>
      <c r="P88" s="6">
        <v>71</v>
      </c>
      <c r="Q88" s="6">
        <v>5</v>
      </c>
      <c r="R88" s="5">
        <v>61</v>
      </c>
      <c r="S88" s="5">
        <v>4</v>
      </c>
      <c r="T88" s="5">
        <v>50</v>
      </c>
      <c r="U88" s="5">
        <v>2</v>
      </c>
      <c r="V88" s="6">
        <v>65</v>
      </c>
      <c r="W88" s="6">
        <v>5</v>
      </c>
      <c r="X88" s="6">
        <v>57</v>
      </c>
      <c r="Y88" s="6">
        <v>3</v>
      </c>
      <c r="Z88" s="6">
        <v>72</v>
      </c>
      <c r="AA88" s="6">
        <v>6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 t="shared" si="5"/>
        <v>619</v>
      </c>
      <c r="AY88" s="7">
        <f t="shared" si="6"/>
        <v>61.9</v>
      </c>
      <c r="AZ88" s="8">
        <f t="shared" si="7"/>
        <v>10</v>
      </c>
      <c r="BA88" s="8">
        <f t="shared" si="8"/>
        <v>42</v>
      </c>
      <c r="BB88" s="9">
        <f t="shared" si="9"/>
        <v>61.9</v>
      </c>
    </row>
    <row r="89" spans="1:54" ht="12.75">
      <c r="A89" s="5">
        <v>86</v>
      </c>
      <c r="B89" s="5"/>
      <c r="C89" s="6">
        <v>4718</v>
      </c>
      <c r="D89" s="6" t="s">
        <v>528</v>
      </c>
      <c r="E89" s="6" t="s">
        <v>53</v>
      </c>
      <c r="F89" s="6"/>
      <c r="G89" s="6"/>
      <c r="H89" s="6">
        <v>50</v>
      </c>
      <c r="I89" s="6">
        <v>2</v>
      </c>
      <c r="J89" s="6"/>
      <c r="K89" s="6"/>
      <c r="L89" s="6">
        <v>55</v>
      </c>
      <c r="M89" s="6">
        <v>3</v>
      </c>
      <c r="N89" s="6"/>
      <c r="O89" s="6"/>
      <c r="P89" s="6">
        <v>70</v>
      </c>
      <c r="Q89" s="6">
        <v>5</v>
      </c>
      <c r="R89" s="5"/>
      <c r="S89" s="5"/>
      <c r="T89" s="5"/>
      <c r="U89" s="5"/>
      <c r="V89" s="6">
        <v>73</v>
      </c>
      <c r="W89" s="6">
        <v>6</v>
      </c>
      <c r="X89" s="6"/>
      <c r="Y89" s="6"/>
      <c r="Z89" s="6">
        <v>61</v>
      </c>
      <c r="AA89" s="6">
        <v>5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 t="shared" si="5"/>
        <v>309</v>
      </c>
      <c r="AY89" s="7">
        <f t="shared" si="6"/>
        <v>61.8</v>
      </c>
      <c r="AZ89" s="8">
        <f t="shared" si="7"/>
        <v>5</v>
      </c>
      <c r="BA89" s="8">
        <f t="shared" si="8"/>
        <v>21</v>
      </c>
      <c r="BB89" s="9">
        <f t="shared" si="9"/>
        <v>61.8</v>
      </c>
    </row>
    <row r="90" spans="1:54" ht="12.75">
      <c r="A90" s="5">
        <v>87</v>
      </c>
      <c r="B90" s="5"/>
      <c r="C90" s="6">
        <v>1933</v>
      </c>
      <c r="D90" s="6" t="s">
        <v>481</v>
      </c>
      <c r="E90" s="6" t="s">
        <v>56</v>
      </c>
      <c r="F90" s="6">
        <v>52</v>
      </c>
      <c r="G90" s="6">
        <v>3</v>
      </c>
      <c r="H90" s="6"/>
      <c r="I90" s="6"/>
      <c r="J90" s="6">
        <v>76</v>
      </c>
      <c r="K90" s="6">
        <v>7</v>
      </c>
      <c r="L90" s="6">
        <v>56</v>
      </c>
      <c r="M90" s="6">
        <v>3</v>
      </c>
      <c r="N90" s="6">
        <v>61</v>
      </c>
      <c r="O90" s="6">
        <v>4</v>
      </c>
      <c r="P90" s="6">
        <v>54</v>
      </c>
      <c r="Q90" s="6">
        <v>3</v>
      </c>
      <c r="R90" s="5"/>
      <c r="S90" s="5"/>
      <c r="T90" s="5">
        <v>49</v>
      </c>
      <c r="U90" s="5">
        <v>3</v>
      </c>
      <c r="V90" s="6"/>
      <c r="W90" s="6"/>
      <c r="X90" s="6">
        <v>86</v>
      </c>
      <c r="Y90" s="6">
        <v>8</v>
      </c>
      <c r="Z90" s="6">
        <v>58</v>
      </c>
      <c r="AA90" s="6">
        <v>3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 t="shared" si="5"/>
        <v>492</v>
      </c>
      <c r="AY90" s="7">
        <f t="shared" si="6"/>
        <v>61.5</v>
      </c>
      <c r="AZ90" s="8">
        <f t="shared" si="7"/>
        <v>8</v>
      </c>
      <c r="BA90" s="8">
        <f t="shared" si="8"/>
        <v>34</v>
      </c>
      <c r="BB90" s="9">
        <f t="shared" si="9"/>
        <v>61.5</v>
      </c>
    </row>
    <row r="91" spans="1:54" ht="12.75">
      <c r="A91" s="5">
        <v>88</v>
      </c>
      <c r="B91" s="5"/>
      <c r="C91" s="6">
        <v>2712</v>
      </c>
      <c r="D91" s="6" t="s">
        <v>246</v>
      </c>
      <c r="E91" s="6" t="s">
        <v>51</v>
      </c>
      <c r="F91" s="6">
        <v>66</v>
      </c>
      <c r="G91" s="6">
        <v>5</v>
      </c>
      <c r="H91" s="6"/>
      <c r="I91" s="6"/>
      <c r="J91" s="6"/>
      <c r="K91" s="6"/>
      <c r="L91" s="6"/>
      <c r="M91" s="6"/>
      <c r="N91" s="6"/>
      <c r="O91" s="6"/>
      <c r="P91" s="6">
        <v>76</v>
      </c>
      <c r="Q91" s="6">
        <v>6</v>
      </c>
      <c r="R91" s="5">
        <v>57</v>
      </c>
      <c r="S91" s="5">
        <v>4</v>
      </c>
      <c r="T91" s="5">
        <v>55</v>
      </c>
      <c r="U91" s="5">
        <v>3</v>
      </c>
      <c r="V91" s="6">
        <v>53</v>
      </c>
      <c r="W91" s="6">
        <v>3</v>
      </c>
      <c r="X91" s="6"/>
      <c r="Y91" s="6"/>
      <c r="Z91" s="6">
        <v>61</v>
      </c>
      <c r="AA91" s="6">
        <v>4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 t="shared" si="5"/>
        <v>368</v>
      </c>
      <c r="AY91" s="7">
        <f t="shared" si="6"/>
        <v>61.333333333333336</v>
      </c>
      <c r="AZ91" s="8">
        <f t="shared" si="7"/>
        <v>6</v>
      </c>
      <c r="BA91" s="8">
        <f t="shared" si="8"/>
        <v>25</v>
      </c>
      <c r="BB91" s="9">
        <f t="shared" si="9"/>
        <v>61.333333333333336</v>
      </c>
    </row>
    <row r="92" spans="1:54" ht="12.75">
      <c r="A92" s="5">
        <v>89</v>
      </c>
      <c r="B92" s="5"/>
      <c r="C92" s="6">
        <v>2708</v>
      </c>
      <c r="D92" s="6" t="s">
        <v>251</v>
      </c>
      <c r="E92" s="6" t="s">
        <v>51</v>
      </c>
      <c r="F92" s="6">
        <v>61</v>
      </c>
      <c r="G92" s="6">
        <v>4</v>
      </c>
      <c r="H92" s="6"/>
      <c r="I92" s="6"/>
      <c r="J92" s="6"/>
      <c r="K92" s="6"/>
      <c r="L92" s="6"/>
      <c r="M92" s="6"/>
      <c r="N92" s="6">
        <v>64</v>
      </c>
      <c r="O92" s="6">
        <v>4</v>
      </c>
      <c r="P92" s="6">
        <v>60</v>
      </c>
      <c r="Q92" s="6">
        <v>3</v>
      </c>
      <c r="R92" s="5">
        <v>68</v>
      </c>
      <c r="S92" s="5">
        <v>5</v>
      </c>
      <c r="T92" s="5">
        <v>61</v>
      </c>
      <c r="U92" s="5">
        <v>4</v>
      </c>
      <c r="V92" s="6">
        <v>64</v>
      </c>
      <c r="W92" s="6">
        <v>4</v>
      </c>
      <c r="X92" s="6">
        <v>48</v>
      </c>
      <c r="Y92" s="6">
        <v>2</v>
      </c>
      <c r="Z92" s="6">
        <v>60</v>
      </c>
      <c r="AA92" s="6">
        <v>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 t="shared" si="5"/>
        <v>486</v>
      </c>
      <c r="AY92" s="7">
        <f t="shared" si="6"/>
        <v>60.75</v>
      </c>
      <c r="AZ92" s="8">
        <f t="shared" si="7"/>
        <v>8</v>
      </c>
      <c r="BA92" s="8">
        <f t="shared" si="8"/>
        <v>30</v>
      </c>
      <c r="BB92" s="9">
        <f t="shared" si="9"/>
        <v>60.75</v>
      </c>
    </row>
    <row r="93" spans="1:54" ht="12.75">
      <c r="A93" s="5">
        <v>90</v>
      </c>
      <c r="B93" s="5"/>
      <c r="C93" s="6">
        <v>3739</v>
      </c>
      <c r="D93" s="6" t="s">
        <v>273</v>
      </c>
      <c r="E93" s="6" t="s">
        <v>76</v>
      </c>
      <c r="F93" s="6">
        <v>70</v>
      </c>
      <c r="G93" s="6">
        <v>6</v>
      </c>
      <c r="H93" s="6">
        <v>54</v>
      </c>
      <c r="I93" s="6">
        <v>3</v>
      </c>
      <c r="J93" s="6">
        <v>63</v>
      </c>
      <c r="K93" s="6">
        <v>4</v>
      </c>
      <c r="L93" s="6"/>
      <c r="M93" s="6"/>
      <c r="N93" s="6"/>
      <c r="O93" s="6"/>
      <c r="P93" s="6">
        <v>63</v>
      </c>
      <c r="Q93" s="6">
        <v>4</v>
      </c>
      <c r="R93" s="5">
        <v>60</v>
      </c>
      <c r="S93" s="5">
        <v>4</v>
      </c>
      <c r="T93" s="5"/>
      <c r="U93" s="5"/>
      <c r="V93" s="6"/>
      <c r="W93" s="6"/>
      <c r="X93" s="6">
        <v>54</v>
      </c>
      <c r="Y93" s="6">
        <v>4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 t="shared" si="5"/>
        <v>364</v>
      </c>
      <c r="AY93" s="7">
        <f t="shared" si="6"/>
        <v>60.666666666666664</v>
      </c>
      <c r="AZ93" s="8">
        <f t="shared" si="7"/>
        <v>6</v>
      </c>
      <c r="BA93" s="8">
        <f t="shared" si="8"/>
        <v>25</v>
      </c>
      <c r="BB93" s="9">
        <f t="shared" si="9"/>
        <v>60.666666666666664</v>
      </c>
    </row>
    <row r="94" spans="1:54" ht="12.75">
      <c r="A94" s="5">
        <v>91</v>
      </c>
      <c r="B94" s="5"/>
      <c r="C94" s="6">
        <v>2023</v>
      </c>
      <c r="D94" s="6" t="s">
        <v>260</v>
      </c>
      <c r="E94" s="6" t="s">
        <v>54</v>
      </c>
      <c r="F94" s="6">
        <v>67</v>
      </c>
      <c r="G94" s="6">
        <v>5</v>
      </c>
      <c r="H94" s="6">
        <v>62</v>
      </c>
      <c r="I94" s="6">
        <v>4</v>
      </c>
      <c r="J94" s="6">
        <v>69</v>
      </c>
      <c r="K94" s="6">
        <v>5</v>
      </c>
      <c r="L94" s="6"/>
      <c r="M94" s="6"/>
      <c r="N94" s="6"/>
      <c r="O94" s="6"/>
      <c r="P94" s="6">
        <v>50</v>
      </c>
      <c r="Q94" s="6">
        <v>3</v>
      </c>
      <c r="R94" s="5"/>
      <c r="S94" s="5"/>
      <c r="T94" s="5"/>
      <c r="U94" s="5"/>
      <c r="V94" s="6">
        <v>50</v>
      </c>
      <c r="W94" s="6">
        <v>2</v>
      </c>
      <c r="X94" s="6">
        <v>64</v>
      </c>
      <c r="Y94" s="6">
        <v>5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 t="shared" si="5"/>
        <v>362</v>
      </c>
      <c r="AY94" s="7">
        <f t="shared" si="6"/>
        <v>60.333333333333336</v>
      </c>
      <c r="AZ94" s="8">
        <f t="shared" si="7"/>
        <v>6</v>
      </c>
      <c r="BA94" s="8">
        <f t="shared" si="8"/>
        <v>24</v>
      </c>
      <c r="BB94" s="9">
        <f t="shared" si="9"/>
        <v>60.333333333333336</v>
      </c>
    </row>
    <row r="95" spans="1:54" ht="12.75">
      <c r="A95" s="5">
        <v>92</v>
      </c>
      <c r="B95" s="5"/>
      <c r="C95" s="6">
        <v>138</v>
      </c>
      <c r="D95" s="6" t="s">
        <v>605</v>
      </c>
      <c r="E95" s="6" t="s">
        <v>24</v>
      </c>
      <c r="F95" s="6"/>
      <c r="G95" s="6"/>
      <c r="H95" s="6">
        <v>66</v>
      </c>
      <c r="I95" s="6">
        <v>5</v>
      </c>
      <c r="J95" s="6">
        <v>63</v>
      </c>
      <c r="K95" s="6">
        <v>5</v>
      </c>
      <c r="L95" s="6">
        <v>48</v>
      </c>
      <c r="M95" s="6">
        <v>3</v>
      </c>
      <c r="N95" s="6"/>
      <c r="O95" s="6"/>
      <c r="P95" s="6"/>
      <c r="Q95" s="6"/>
      <c r="R95" s="5">
        <v>56</v>
      </c>
      <c r="S95" s="5">
        <v>4</v>
      </c>
      <c r="T95" s="5">
        <v>72</v>
      </c>
      <c r="U95" s="5">
        <v>6</v>
      </c>
      <c r="V95" s="6">
        <v>68</v>
      </c>
      <c r="W95" s="6">
        <v>5</v>
      </c>
      <c r="X95" s="6">
        <v>51</v>
      </c>
      <c r="Y95" s="6">
        <v>3</v>
      </c>
      <c r="Z95" s="6">
        <v>56</v>
      </c>
      <c r="AA95" s="6">
        <v>3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 t="shared" si="5"/>
        <v>480</v>
      </c>
      <c r="AY95" s="7">
        <f t="shared" si="6"/>
        <v>60</v>
      </c>
      <c r="AZ95" s="8">
        <f t="shared" si="7"/>
        <v>8</v>
      </c>
      <c r="BA95" s="8">
        <f t="shared" si="8"/>
        <v>34</v>
      </c>
      <c r="BB95" s="9">
        <f t="shared" si="9"/>
        <v>60</v>
      </c>
    </row>
    <row r="96" spans="1:54" ht="12.75">
      <c r="A96" s="5">
        <v>93</v>
      </c>
      <c r="B96" s="5"/>
      <c r="C96" s="6">
        <v>3738</v>
      </c>
      <c r="D96" s="6" t="s">
        <v>606</v>
      </c>
      <c r="E96" s="6" t="s">
        <v>76</v>
      </c>
      <c r="F96" s="6"/>
      <c r="G96" s="6"/>
      <c r="H96" s="6">
        <v>51</v>
      </c>
      <c r="I96" s="6">
        <v>3</v>
      </c>
      <c r="J96" s="6"/>
      <c r="K96" s="6"/>
      <c r="L96" s="6"/>
      <c r="M96" s="6"/>
      <c r="N96" s="6">
        <v>59</v>
      </c>
      <c r="O96" s="6">
        <v>4</v>
      </c>
      <c r="P96" s="6"/>
      <c r="Q96" s="6"/>
      <c r="R96" s="5">
        <v>70</v>
      </c>
      <c r="S96" s="5">
        <v>6</v>
      </c>
      <c r="T96" s="5">
        <v>62</v>
      </c>
      <c r="U96" s="5">
        <v>4</v>
      </c>
      <c r="V96" s="6">
        <v>51</v>
      </c>
      <c r="W96" s="6">
        <v>3</v>
      </c>
      <c r="X96" s="6"/>
      <c r="Y96" s="6"/>
      <c r="Z96" s="6">
        <v>67</v>
      </c>
      <c r="AA96" s="6">
        <v>5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>SUM(F96,H96,J96,L96,N96,P96,R96,T96,V96,X96,Z96,AB96,AD96,AF96,AH96,AJ96,AL96,AN96,AP96,AR96,AT96,AV96)</f>
        <v>360</v>
      </c>
      <c r="AY96" s="7">
        <f>AX96/AZ96</f>
        <v>60</v>
      </c>
      <c r="AZ96" s="8">
        <f>COUNT(F96,H96,J96,L96,N96,P96,R96,T96,V96,X96,Z96,AB96,AD96,AF96,AH96,AJ96,AL96,AN96,AP96,AR96,AT96,AV96)</f>
        <v>6</v>
      </c>
      <c r="BA96" s="8">
        <f>SUM(G96,I96,K96,M96,O96,Q96,S96,U96,W96,Y96,AA96,AC96,AE96,AG96,AI96,AK96,AM96,AO96,AQ96,AS96,AU96,AW96)</f>
        <v>25</v>
      </c>
      <c r="BB96" s="9">
        <f>AX96/AZ96</f>
        <v>60</v>
      </c>
    </row>
    <row r="97" spans="1:54" ht="12.75">
      <c r="A97" s="5">
        <v>94</v>
      </c>
      <c r="B97" s="5"/>
      <c r="C97" s="6">
        <v>2799</v>
      </c>
      <c r="D97" s="6" t="s">
        <v>625</v>
      </c>
      <c r="E97" s="6" t="s">
        <v>55</v>
      </c>
      <c r="F97" s="6"/>
      <c r="G97" s="6"/>
      <c r="H97" s="6">
        <v>50</v>
      </c>
      <c r="I97" s="6">
        <v>2</v>
      </c>
      <c r="J97" s="6">
        <v>73</v>
      </c>
      <c r="K97" s="6">
        <v>6</v>
      </c>
      <c r="L97" s="6">
        <v>61</v>
      </c>
      <c r="M97" s="6">
        <v>4</v>
      </c>
      <c r="N97" s="6"/>
      <c r="O97" s="6"/>
      <c r="P97" s="6">
        <v>68</v>
      </c>
      <c r="Q97" s="6">
        <v>4</v>
      </c>
      <c r="R97" s="5">
        <v>53</v>
      </c>
      <c r="S97" s="5">
        <v>2</v>
      </c>
      <c r="T97" s="5"/>
      <c r="U97" s="5"/>
      <c r="V97" s="6">
        <v>57</v>
      </c>
      <c r="W97" s="6">
        <v>3</v>
      </c>
      <c r="X97" s="6">
        <v>58</v>
      </c>
      <c r="Y97" s="6">
        <v>2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>SUM(F97,H97,J97,L97,N97,P97,R97,T97,V97,X97,Z97,AB97,AD97,AF97,AH97,AJ97,AL97,AN97,AP97,AR97,AT97,AV97)</f>
        <v>420</v>
      </c>
      <c r="AY97" s="7">
        <f>AX97/AZ97</f>
        <v>60</v>
      </c>
      <c r="AZ97" s="8">
        <f>COUNT(F97,H97,J97,L97,N97,P97,R97,T97,V97,X97,Z97,AB97,AD97,AF97,AH97,AJ97,AL97,AN97,AP97,AR97,AT97,AV97)</f>
        <v>7</v>
      </c>
      <c r="BA97" s="8">
        <f>SUM(G97,I97,K97,M97,O97,Q97,S97,U97,W97,Y97,AA97,AC97,AE97,AG97,AI97,AK97,AM97,AO97,AQ97,AS97,AU97,AW97)</f>
        <v>23</v>
      </c>
      <c r="BB97" s="9">
        <f>AX97/AZ97</f>
        <v>60</v>
      </c>
    </row>
    <row r="98" spans="1:54" ht="12.75">
      <c r="A98" s="5">
        <v>95</v>
      </c>
      <c r="B98" s="5"/>
      <c r="C98" s="6">
        <v>1167</v>
      </c>
      <c r="D98" s="6" t="s">
        <v>767</v>
      </c>
      <c r="E98" s="6" t="s">
        <v>32</v>
      </c>
      <c r="F98" s="6"/>
      <c r="G98" s="6"/>
      <c r="H98" s="6"/>
      <c r="I98" s="6"/>
      <c r="J98" s="6"/>
      <c r="K98" s="6"/>
      <c r="L98" s="6"/>
      <c r="M98" s="6"/>
      <c r="N98" s="6">
        <v>67</v>
      </c>
      <c r="O98" s="6">
        <v>5</v>
      </c>
      <c r="P98" s="6"/>
      <c r="Q98" s="6"/>
      <c r="R98" s="5"/>
      <c r="S98" s="5"/>
      <c r="T98" s="5"/>
      <c r="U98" s="5"/>
      <c r="V98" s="6">
        <v>56</v>
      </c>
      <c r="W98" s="6">
        <v>3</v>
      </c>
      <c r="X98" s="6">
        <v>64</v>
      </c>
      <c r="Y98" s="6">
        <v>4</v>
      </c>
      <c r="Z98" s="6">
        <v>53</v>
      </c>
      <c r="AA98" s="6">
        <v>2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>SUM(F98,H98,J98,L98,N98,P98,R98,T98,V98,X98,Z98,AB98,AD98,AF98,AH98,AJ98,AL98,AN98,AP98,AR98,AT98,AV98)</f>
        <v>240</v>
      </c>
      <c r="AY98" s="7">
        <f>AX98/AZ98</f>
        <v>60</v>
      </c>
      <c r="AZ98" s="8">
        <f>COUNT(F98,H98,J98,L98,N98,P98,R98,T98,V98,X98,Z98,AB98,AD98,AF98,AH98,AJ98,AL98,AN98,AP98,AR98,AT98,AV98)</f>
        <v>4</v>
      </c>
      <c r="BA98" s="8">
        <f>SUM(G98,I98,K98,M98,O98,Q98,S98,U98,W98,Y98,AA98,AC98,AE98,AG98,AI98,AK98,AM98,AO98,AQ98,AS98,AU98,AW98)</f>
        <v>14</v>
      </c>
      <c r="BB98" s="9">
        <f>AX98/AZ98</f>
        <v>60</v>
      </c>
    </row>
    <row r="99" spans="1:54" ht="12.75">
      <c r="A99" s="5">
        <v>96</v>
      </c>
      <c r="B99" s="5"/>
      <c r="C99" s="6">
        <v>2196</v>
      </c>
      <c r="D99" s="6" t="s">
        <v>285</v>
      </c>
      <c r="E99" s="6" t="s">
        <v>53</v>
      </c>
      <c r="F99" s="6">
        <v>41</v>
      </c>
      <c r="G99" s="6">
        <v>1</v>
      </c>
      <c r="H99" s="6">
        <v>65</v>
      </c>
      <c r="I99" s="6">
        <v>5</v>
      </c>
      <c r="J99" s="6">
        <v>60</v>
      </c>
      <c r="K99" s="6">
        <v>4</v>
      </c>
      <c r="L99" s="6"/>
      <c r="M99" s="6"/>
      <c r="N99" s="6">
        <v>73</v>
      </c>
      <c r="O99" s="6">
        <v>6</v>
      </c>
      <c r="P99" s="6"/>
      <c r="Q99" s="6"/>
      <c r="R99" s="5"/>
      <c r="S99" s="5"/>
      <c r="T99" s="5"/>
      <c r="U99" s="5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>SUM(F99,H99,J99,L99,N99,P99,R99,T99,V99,X99,Z99,AB99,AD99,AF99,AH99,AJ99,AL99,AN99,AP99,AR99,AT99,AV99)</f>
        <v>239</v>
      </c>
      <c r="AY99" s="7">
        <f>AX99/AZ99</f>
        <v>59.75</v>
      </c>
      <c r="AZ99" s="8">
        <f>COUNT(F99,H99,J99,L99,N99,P99,R99,T99,V99,X99,Z99,AB99,AD99,AF99,AH99,AJ99,AL99,AN99,AP99,AR99,AT99,AV99)</f>
        <v>4</v>
      </c>
      <c r="BA99" s="8">
        <f>SUM(G99,I99,K99,M99,O99,Q99,S99,U99,W99,Y99,AA99,AC99,AE99,AG99,AI99,AK99,AM99,AO99,AQ99,AS99,AU99,AW99)</f>
        <v>16</v>
      </c>
      <c r="BB99" s="9">
        <f>AX99/AZ99</f>
        <v>59.75</v>
      </c>
    </row>
    <row r="100" spans="1:54" ht="12.75">
      <c r="A100" s="5">
        <v>97</v>
      </c>
      <c r="B100" s="5"/>
      <c r="C100" s="6">
        <v>2026</v>
      </c>
      <c r="D100" s="6" t="s">
        <v>257</v>
      </c>
      <c r="E100" s="6" t="s">
        <v>54</v>
      </c>
      <c r="F100" s="6">
        <v>48</v>
      </c>
      <c r="G100" s="6">
        <v>2</v>
      </c>
      <c r="H100" s="6">
        <v>51</v>
      </c>
      <c r="I100" s="6">
        <v>3</v>
      </c>
      <c r="J100" s="6"/>
      <c r="K100" s="6"/>
      <c r="L100" s="6"/>
      <c r="M100" s="6"/>
      <c r="N100" s="6">
        <v>64</v>
      </c>
      <c r="O100" s="6">
        <v>5</v>
      </c>
      <c r="P100" s="6"/>
      <c r="Q100" s="6"/>
      <c r="R100" s="5">
        <v>73</v>
      </c>
      <c r="S100" s="5">
        <v>6</v>
      </c>
      <c r="T100" s="5"/>
      <c r="U100" s="5"/>
      <c r="V100" s="6">
        <v>60</v>
      </c>
      <c r="W100" s="6">
        <v>4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 t="shared" si="5"/>
        <v>296</v>
      </c>
      <c r="AY100" s="7">
        <f t="shared" si="6"/>
        <v>59.2</v>
      </c>
      <c r="AZ100" s="8">
        <f t="shared" si="7"/>
        <v>5</v>
      </c>
      <c r="BA100" s="8">
        <f t="shared" si="8"/>
        <v>20</v>
      </c>
      <c r="BB100" s="9">
        <f t="shared" si="9"/>
        <v>59.2</v>
      </c>
    </row>
    <row r="101" spans="1:54" ht="12.75">
      <c r="A101" s="5">
        <v>98</v>
      </c>
      <c r="B101" s="5"/>
      <c r="C101" s="6">
        <v>3474</v>
      </c>
      <c r="D101" s="6" t="s">
        <v>471</v>
      </c>
      <c r="E101" s="6" t="s">
        <v>72</v>
      </c>
      <c r="F101" s="6">
        <v>66</v>
      </c>
      <c r="G101" s="6">
        <v>4</v>
      </c>
      <c r="H101" s="6">
        <v>52</v>
      </c>
      <c r="I101" s="6">
        <v>2</v>
      </c>
      <c r="J101" s="6">
        <v>63</v>
      </c>
      <c r="K101" s="6">
        <v>4</v>
      </c>
      <c r="L101" s="6">
        <v>58</v>
      </c>
      <c r="M101" s="6">
        <v>4</v>
      </c>
      <c r="N101" s="6"/>
      <c r="O101" s="6"/>
      <c r="P101" s="6">
        <v>55</v>
      </c>
      <c r="Q101" s="6">
        <v>4</v>
      </c>
      <c r="R101" s="5"/>
      <c r="S101" s="5"/>
      <c r="T101" s="5">
        <v>47</v>
      </c>
      <c r="U101" s="5">
        <v>2</v>
      </c>
      <c r="V101" s="6">
        <v>74</v>
      </c>
      <c r="W101" s="6">
        <v>6</v>
      </c>
      <c r="X101" s="6">
        <v>58</v>
      </c>
      <c r="Y101" s="6">
        <v>4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 t="shared" si="5"/>
        <v>473</v>
      </c>
      <c r="AY101" s="7">
        <f t="shared" si="6"/>
        <v>59.125</v>
      </c>
      <c r="AZ101" s="8">
        <f t="shared" si="7"/>
        <v>8</v>
      </c>
      <c r="BA101" s="8">
        <f t="shared" si="8"/>
        <v>30</v>
      </c>
      <c r="BB101" s="9">
        <f t="shared" si="9"/>
        <v>59.125</v>
      </c>
    </row>
    <row r="102" spans="1:54" ht="12.75">
      <c r="A102" s="5">
        <v>99</v>
      </c>
      <c r="B102" s="5"/>
      <c r="C102" s="6">
        <v>3306</v>
      </c>
      <c r="D102" s="6" t="s">
        <v>232</v>
      </c>
      <c r="E102" s="6" t="s">
        <v>50</v>
      </c>
      <c r="F102" s="6">
        <v>38</v>
      </c>
      <c r="G102" s="6">
        <v>1</v>
      </c>
      <c r="H102" s="6">
        <v>56</v>
      </c>
      <c r="I102" s="6">
        <v>3</v>
      </c>
      <c r="J102" s="6"/>
      <c r="K102" s="6"/>
      <c r="L102" s="6">
        <v>73</v>
      </c>
      <c r="M102" s="6">
        <v>6</v>
      </c>
      <c r="N102" s="6">
        <v>72</v>
      </c>
      <c r="O102" s="6">
        <v>6</v>
      </c>
      <c r="P102" s="6">
        <v>52</v>
      </c>
      <c r="Q102" s="6">
        <v>3</v>
      </c>
      <c r="R102" s="5">
        <v>51</v>
      </c>
      <c r="S102" s="5">
        <v>3</v>
      </c>
      <c r="T102" s="5">
        <v>63</v>
      </c>
      <c r="U102" s="5">
        <v>4</v>
      </c>
      <c r="V102" s="6">
        <v>54</v>
      </c>
      <c r="W102" s="6">
        <v>2</v>
      </c>
      <c r="X102" s="6">
        <v>62</v>
      </c>
      <c r="Y102" s="6">
        <v>3</v>
      </c>
      <c r="Z102" s="6">
        <v>70</v>
      </c>
      <c r="AA102" s="6">
        <v>5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 t="shared" si="5"/>
        <v>591</v>
      </c>
      <c r="AY102" s="7">
        <f t="shared" si="6"/>
        <v>59.1</v>
      </c>
      <c r="AZ102" s="8">
        <f t="shared" si="7"/>
        <v>10</v>
      </c>
      <c r="BA102" s="8">
        <f t="shared" si="8"/>
        <v>36</v>
      </c>
      <c r="BB102" s="9">
        <f t="shared" si="9"/>
        <v>59.1</v>
      </c>
    </row>
    <row r="103" spans="1:54" ht="12.75">
      <c r="A103" s="5">
        <v>100</v>
      </c>
      <c r="B103" s="5"/>
      <c r="C103" s="6">
        <v>3481</v>
      </c>
      <c r="D103" s="6" t="s">
        <v>565</v>
      </c>
      <c r="E103" s="6" t="s">
        <v>72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>
        <v>59</v>
      </c>
      <c r="S103" s="5">
        <v>4</v>
      </c>
      <c r="T103" s="5"/>
      <c r="U103" s="5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>SUM(F103,H103,J103,L103,N103,P103,R103,T103,V103,X103,Z103,AB103,AD103,AF103,AH103,AJ103,AL103,AN103,AP103,AR103,AT103,AV103)</f>
        <v>59</v>
      </c>
      <c r="AY103" s="7">
        <f>AX103/AZ103</f>
        <v>59</v>
      </c>
      <c r="AZ103" s="8">
        <f>COUNT(F103,H103,J103,L103,N103,P103,R103,T103,V103,X103,Z103,AB103,AD103,AF103,AH103,AJ103,AL103,AN103,AP103,AR103,AT103,AV103)</f>
        <v>1</v>
      </c>
      <c r="BA103" s="8">
        <f>SUM(G103,I103,K103,M103,O103,Q103,S103,U103,W103,Y103,AA103,AC103,AE103,AG103,AI103,AK103,AM103,AO103,AQ103,AS103,AU103,AW103)</f>
        <v>4</v>
      </c>
      <c r="BB103" s="9">
        <f>AX103/AZ103</f>
        <v>59</v>
      </c>
    </row>
    <row r="104" spans="1:54" ht="12.75">
      <c r="A104" s="5">
        <v>101</v>
      </c>
      <c r="B104" s="5"/>
      <c r="C104" s="6">
        <v>3573</v>
      </c>
      <c r="D104" s="6" t="s">
        <v>527</v>
      </c>
      <c r="E104" s="6" t="s">
        <v>72</v>
      </c>
      <c r="F104" s="6"/>
      <c r="G104" s="6"/>
      <c r="H104" s="6">
        <v>60</v>
      </c>
      <c r="I104" s="6">
        <v>3</v>
      </c>
      <c r="J104" s="6">
        <v>51</v>
      </c>
      <c r="K104" s="6">
        <v>3</v>
      </c>
      <c r="L104" s="6">
        <v>60</v>
      </c>
      <c r="M104" s="6">
        <v>3</v>
      </c>
      <c r="N104" s="6">
        <v>67</v>
      </c>
      <c r="O104" s="6">
        <v>5</v>
      </c>
      <c r="P104" s="6">
        <v>59</v>
      </c>
      <c r="Q104" s="6">
        <v>4</v>
      </c>
      <c r="R104" s="5">
        <v>49</v>
      </c>
      <c r="S104" s="5">
        <v>2</v>
      </c>
      <c r="T104" s="5"/>
      <c r="U104" s="5"/>
      <c r="V104" s="6">
        <v>62</v>
      </c>
      <c r="W104" s="6">
        <v>5</v>
      </c>
      <c r="X104" s="6">
        <v>60</v>
      </c>
      <c r="Y104" s="6">
        <v>4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 t="shared" si="5"/>
        <v>468</v>
      </c>
      <c r="AY104" s="7">
        <f t="shared" si="6"/>
        <v>58.5</v>
      </c>
      <c r="AZ104" s="8">
        <f t="shared" si="7"/>
        <v>8</v>
      </c>
      <c r="BA104" s="8">
        <f t="shared" si="8"/>
        <v>29</v>
      </c>
      <c r="BB104" s="9">
        <f t="shared" si="9"/>
        <v>58.5</v>
      </c>
    </row>
    <row r="105" spans="1:54" ht="12.75">
      <c r="A105" s="5">
        <v>102</v>
      </c>
      <c r="B105" s="5"/>
      <c r="C105" s="6">
        <v>112</v>
      </c>
      <c r="D105" s="6" t="s">
        <v>650</v>
      </c>
      <c r="E105" s="6" t="s">
        <v>53</v>
      </c>
      <c r="F105" s="6"/>
      <c r="G105" s="6"/>
      <c r="H105" s="6"/>
      <c r="I105" s="6"/>
      <c r="J105" s="6">
        <v>52</v>
      </c>
      <c r="K105" s="6">
        <v>3</v>
      </c>
      <c r="L105" s="6">
        <v>60</v>
      </c>
      <c r="M105" s="6">
        <v>4</v>
      </c>
      <c r="N105" s="6">
        <v>63</v>
      </c>
      <c r="O105" s="6">
        <v>5</v>
      </c>
      <c r="P105" s="6">
        <v>69</v>
      </c>
      <c r="Q105" s="6">
        <v>5</v>
      </c>
      <c r="R105" s="5"/>
      <c r="S105" s="5"/>
      <c r="T105" s="5">
        <v>48</v>
      </c>
      <c r="U105" s="5">
        <v>0</v>
      </c>
      <c r="V105" s="6">
        <v>67</v>
      </c>
      <c r="W105" s="6">
        <v>5</v>
      </c>
      <c r="X105" s="6">
        <v>62</v>
      </c>
      <c r="Y105" s="6">
        <v>5</v>
      </c>
      <c r="Z105" s="6">
        <v>45</v>
      </c>
      <c r="AA105" s="6">
        <v>2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 t="shared" si="5"/>
        <v>466</v>
      </c>
      <c r="AY105" s="7">
        <f t="shared" si="6"/>
        <v>58.25</v>
      </c>
      <c r="AZ105" s="8">
        <f t="shared" si="7"/>
        <v>8</v>
      </c>
      <c r="BA105" s="8">
        <f t="shared" si="8"/>
        <v>29</v>
      </c>
      <c r="BB105" s="9">
        <f t="shared" si="9"/>
        <v>58.25</v>
      </c>
    </row>
    <row r="106" spans="1:54" ht="12.75">
      <c r="A106" s="5">
        <v>103</v>
      </c>
      <c r="B106" s="5" t="s">
        <v>782</v>
      </c>
      <c r="C106" s="6">
        <v>3545</v>
      </c>
      <c r="D106" s="6" t="s">
        <v>655</v>
      </c>
      <c r="E106" s="6" t="s">
        <v>48</v>
      </c>
      <c r="F106" s="6"/>
      <c r="G106" s="6"/>
      <c r="H106" s="6"/>
      <c r="I106" s="6"/>
      <c r="J106" s="6">
        <v>65</v>
      </c>
      <c r="K106" s="6">
        <v>5</v>
      </c>
      <c r="L106" s="6">
        <v>40</v>
      </c>
      <c r="M106" s="6">
        <v>1</v>
      </c>
      <c r="N106" s="6"/>
      <c r="O106" s="6"/>
      <c r="P106" s="6">
        <v>67</v>
      </c>
      <c r="Q106" s="6">
        <v>5</v>
      </c>
      <c r="R106" s="5">
        <v>60</v>
      </c>
      <c r="S106" s="5">
        <v>5</v>
      </c>
      <c r="T106" s="5"/>
      <c r="U106" s="5"/>
      <c r="V106" s="6"/>
      <c r="W106" s="6"/>
      <c r="X106" s="6"/>
      <c r="Y106" s="6"/>
      <c r="Z106" s="6">
        <v>59</v>
      </c>
      <c r="AA106" s="6">
        <v>3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 t="shared" si="5"/>
        <v>291</v>
      </c>
      <c r="AY106" s="7">
        <f t="shared" si="6"/>
        <v>58.2</v>
      </c>
      <c r="AZ106" s="8">
        <f t="shared" si="7"/>
        <v>5</v>
      </c>
      <c r="BA106" s="8">
        <f t="shared" si="8"/>
        <v>19</v>
      </c>
      <c r="BB106" s="9">
        <f t="shared" si="9"/>
        <v>58.2</v>
      </c>
    </row>
    <row r="107" spans="1:54" ht="12.75">
      <c r="A107" s="5">
        <v>104</v>
      </c>
      <c r="B107" s="5"/>
      <c r="C107" s="6">
        <v>4714</v>
      </c>
      <c r="D107" s="6" t="s">
        <v>282</v>
      </c>
      <c r="E107" s="6" t="s">
        <v>55</v>
      </c>
      <c r="F107" s="6">
        <v>55</v>
      </c>
      <c r="G107" s="6">
        <v>3</v>
      </c>
      <c r="H107" s="6">
        <v>53</v>
      </c>
      <c r="I107" s="6">
        <v>2</v>
      </c>
      <c r="J107" s="6">
        <v>58</v>
      </c>
      <c r="K107" s="6">
        <v>4</v>
      </c>
      <c r="L107" s="6">
        <v>59</v>
      </c>
      <c r="M107" s="6">
        <v>3</v>
      </c>
      <c r="N107" s="6"/>
      <c r="O107" s="6"/>
      <c r="P107" s="6">
        <v>63</v>
      </c>
      <c r="Q107" s="6">
        <v>5</v>
      </c>
      <c r="R107" s="5"/>
      <c r="S107" s="5"/>
      <c r="T107" s="5">
        <v>62</v>
      </c>
      <c r="U107" s="5">
        <v>4</v>
      </c>
      <c r="V107" s="6">
        <v>48</v>
      </c>
      <c r="W107" s="6">
        <v>2</v>
      </c>
      <c r="X107" s="6"/>
      <c r="Y107" s="6"/>
      <c r="Z107" s="6">
        <v>64</v>
      </c>
      <c r="AA107" s="6">
        <v>4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 t="shared" si="5"/>
        <v>462</v>
      </c>
      <c r="AY107" s="7">
        <f t="shared" si="6"/>
        <v>57.75</v>
      </c>
      <c r="AZ107" s="8">
        <f t="shared" si="7"/>
        <v>8</v>
      </c>
      <c r="BA107" s="8">
        <f t="shared" si="8"/>
        <v>27</v>
      </c>
      <c r="BB107" s="9">
        <f t="shared" si="9"/>
        <v>57.75</v>
      </c>
    </row>
    <row r="108" spans="1:54" ht="12.75">
      <c r="A108" s="5">
        <v>105</v>
      </c>
      <c r="B108" s="5"/>
      <c r="C108" s="6">
        <v>2185</v>
      </c>
      <c r="D108" s="6" t="s">
        <v>254</v>
      </c>
      <c r="E108" s="6" t="s">
        <v>54</v>
      </c>
      <c r="F108" s="6">
        <v>60</v>
      </c>
      <c r="G108" s="6">
        <v>4</v>
      </c>
      <c r="H108" s="6"/>
      <c r="I108" s="6"/>
      <c r="J108" s="6"/>
      <c r="K108" s="6"/>
      <c r="L108" s="6">
        <v>49</v>
      </c>
      <c r="M108" s="6">
        <v>2</v>
      </c>
      <c r="N108" s="6">
        <v>78</v>
      </c>
      <c r="O108" s="6">
        <v>6</v>
      </c>
      <c r="P108" s="6">
        <v>42</v>
      </c>
      <c r="Q108" s="6">
        <v>2</v>
      </c>
      <c r="R108" s="5">
        <v>58</v>
      </c>
      <c r="S108" s="5">
        <v>4</v>
      </c>
      <c r="T108" s="5"/>
      <c r="U108" s="5"/>
      <c r="V108" s="6">
        <v>55</v>
      </c>
      <c r="W108" s="6">
        <v>3</v>
      </c>
      <c r="X108" s="6"/>
      <c r="Y108" s="6"/>
      <c r="Z108" s="6">
        <v>62</v>
      </c>
      <c r="AA108" s="6">
        <v>4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 t="shared" si="5"/>
        <v>404</v>
      </c>
      <c r="AY108" s="7">
        <f t="shared" si="6"/>
        <v>57.714285714285715</v>
      </c>
      <c r="AZ108" s="8">
        <f t="shared" si="7"/>
        <v>7</v>
      </c>
      <c r="BA108" s="8">
        <f t="shared" si="8"/>
        <v>25</v>
      </c>
      <c r="BB108" s="9">
        <f t="shared" si="9"/>
        <v>57.714285714285715</v>
      </c>
    </row>
    <row r="109" spans="1:54" ht="12.75">
      <c r="A109" s="5">
        <v>106</v>
      </c>
      <c r="B109" s="5"/>
      <c r="C109" s="6">
        <v>3747</v>
      </c>
      <c r="D109" s="6" t="s">
        <v>269</v>
      </c>
      <c r="E109" s="6" t="s">
        <v>76</v>
      </c>
      <c r="F109" s="6">
        <v>56</v>
      </c>
      <c r="G109" s="6">
        <v>4</v>
      </c>
      <c r="H109" s="6">
        <v>58</v>
      </c>
      <c r="I109" s="6">
        <v>4</v>
      </c>
      <c r="J109" s="6">
        <v>63</v>
      </c>
      <c r="K109" s="6">
        <v>4</v>
      </c>
      <c r="L109" s="6"/>
      <c r="M109" s="6"/>
      <c r="N109" s="6">
        <v>51</v>
      </c>
      <c r="O109" s="6">
        <v>3</v>
      </c>
      <c r="P109" s="6"/>
      <c r="Q109" s="6"/>
      <c r="R109" s="5">
        <v>57</v>
      </c>
      <c r="S109" s="5">
        <v>3</v>
      </c>
      <c r="T109" s="5"/>
      <c r="U109" s="5"/>
      <c r="V109" s="6">
        <v>65</v>
      </c>
      <c r="W109" s="6">
        <v>5</v>
      </c>
      <c r="X109" s="6">
        <v>50</v>
      </c>
      <c r="Y109" s="6">
        <v>3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 t="shared" si="5"/>
        <v>400</v>
      </c>
      <c r="AY109" s="7">
        <f t="shared" si="6"/>
        <v>57.142857142857146</v>
      </c>
      <c r="AZ109" s="8">
        <f t="shared" si="7"/>
        <v>7</v>
      </c>
      <c r="BA109" s="8">
        <f t="shared" si="8"/>
        <v>26</v>
      </c>
      <c r="BB109" s="9">
        <f t="shared" si="9"/>
        <v>57.142857142857146</v>
      </c>
    </row>
    <row r="110" spans="1:54" ht="12.75">
      <c r="A110" s="5">
        <v>107</v>
      </c>
      <c r="B110" s="5"/>
      <c r="C110" s="6">
        <v>4833</v>
      </c>
      <c r="D110" s="6" t="s">
        <v>233</v>
      </c>
      <c r="E110" s="6" t="s">
        <v>50</v>
      </c>
      <c r="F110" s="6">
        <v>53</v>
      </c>
      <c r="G110" s="6">
        <v>2</v>
      </c>
      <c r="H110" s="6">
        <v>47</v>
      </c>
      <c r="I110" s="6">
        <v>1</v>
      </c>
      <c r="J110" s="6"/>
      <c r="K110" s="6"/>
      <c r="L110" s="6">
        <v>59</v>
      </c>
      <c r="M110" s="6">
        <v>4</v>
      </c>
      <c r="N110" s="6">
        <v>66</v>
      </c>
      <c r="O110" s="6">
        <v>5</v>
      </c>
      <c r="P110" s="6">
        <v>67</v>
      </c>
      <c r="Q110" s="6">
        <v>5</v>
      </c>
      <c r="R110" s="5">
        <v>48</v>
      </c>
      <c r="S110" s="5">
        <v>2</v>
      </c>
      <c r="T110" s="5">
        <v>57</v>
      </c>
      <c r="U110" s="5">
        <v>4</v>
      </c>
      <c r="V110" s="6">
        <v>48</v>
      </c>
      <c r="W110" s="6">
        <v>3</v>
      </c>
      <c r="X110" s="6">
        <v>69</v>
      </c>
      <c r="Y110" s="6">
        <v>6</v>
      </c>
      <c r="Z110" s="6">
        <v>57</v>
      </c>
      <c r="AA110" s="6">
        <v>3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 t="shared" si="5"/>
        <v>571</v>
      </c>
      <c r="AY110" s="7">
        <f t="shared" si="6"/>
        <v>57.1</v>
      </c>
      <c r="AZ110" s="8">
        <f t="shared" si="7"/>
        <v>10</v>
      </c>
      <c r="BA110" s="8">
        <f t="shared" si="8"/>
        <v>35</v>
      </c>
      <c r="BB110" s="9">
        <f t="shared" si="9"/>
        <v>57.1</v>
      </c>
    </row>
    <row r="111" spans="1:54" ht="12.75">
      <c r="A111" s="5">
        <v>108</v>
      </c>
      <c r="B111" s="5"/>
      <c r="C111" s="6">
        <v>5055</v>
      </c>
      <c r="D111" s="6" t="s">
        <v>707</v>
      </c>
      <c r="E111" s="6" t="s">
        <v>54</v>
      </c>
      <c r="F111" s="6">
        <v>67</v>
      </c>
      <c r="G111" s="6">
        <v>5</v>
      </c>
      <c r="H111" s="6"/>
      <c r="I111" s="6"/>
      <c r="J111" s="6">
        <v>57</v>
      </c>
      <c r="K111" s="6">
        <v>3</v>
      </c>
      <c r="L111" s="6">
        <v>41</v>
      </c>
      <c r="M111" s="6">
        <v>3</v>
      </c>
      <c r="N111" s="6">
        <v>50</v>
      </c>
      <c r="O111" s="6">
        <v>2</v>
      </c>
      <c r="P111" s="6"/>
      <c r="Q111" s="6"/>
      <c r="R111" s="5">
        <v>70</v>
      </c>
      <c r="S111" s="5">
        <v>6</v>
      </c>
      <c r="T111" s="5"/>
      <c r="U111" s="5"/>
      <c r="V111" s="6"/>
      <c r="W111" s="6"/>
      <c r="X111" s="6"/>
      <c r="Y111" s="6"/>
      <c r="Z111" s="6">
        <v>54</v>
      </c>
      <c r="AA111" s="6">
        <v>3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 t="shared" si="5"/>
        <v>339</v>
      </c>
      <c r="AY111" s="7">
        <f t="shared" si="6"/>
        <v>56.5</v>
      </c>
      <c r="AZ111" s="8">
        <f t="shared" si="7"/>
        <v>6</v>
      </c>
      <c r="BA111" s="8">
        <f t="shared" si="8"/>
        <v>22</v>
      </c>
      <c r="BB111" s="9">
        <f t="shared" si="9"/>
        <v>56.5</v>
      </c>
    </row>
    <row r="112" spans="1:54" ht="12.75">
      <c r="A112" s="5">
        <v>109</v>
      </c>
      <c r="B112" s="5"/>
      <c r="C112" s="6">
        <v>2530</v>
      </c>
      <c r="D112" s="6" t="s">
        <v>283</v>
      </c>
      <c r="E112" s="6" t="s">
        <v>55</v>
      </c>
      <c r="F112" s="6">
        <v>55</v>
      </c>
      <c r="G112" s="6">
        <v>3</v>
      </c>
      <c r="H112" s="6"/>
      <c r="I112" s="6"/>
      <c r="J112" s="6">
        <v>56</v>
      </c>
      <c r="K112" s="6">
        <v>3</v>
      </c>
      <c r="L112" s="6">
        <v>43</v>
      </c>
      <c r="M112" s="6">
        <v>2</v>
      </c>
      <c r="N112" s="6"/>
      <c r="O112" s="6"/>
      <c r="P112" s="6"/>
      <c r="Q112" s="6"/>
      <c r="R112" s="5"/>
      <c r="S112" s="5"/>
      <c r="T112" s="5">
        <v>72</v>
      </c>
      <c r="U112" s="5">
        <v>5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 t="shared" si="5"/>
        <v>226</v>
      </c>
      <c r="AY112" s="7">
        <f t="shared" si="6"/>
        <v>56.5</v>
      </c>
      <c r="AZ112" s="8">
        <f t="shared" si="7"/>
        <v>4</v>
      </c>
      <c r="BA112" s="8">
        <f t="shared" si="8"/>
        <v>13</v>
      </c>
      <c r="BB112" s="9">
        <f t="shared" si="9"/>
        <v>56.5</v>
      </c>
    </row>
    <row r="113" spans="1:54" ht="12.75">
      <c r="A113" s="5">
        <v>110</v>
      </c>
      <c r="B113" s="5"/>
      <c r="C113" s="6">
        <v>4410</v>
      </c>
      <c r="D113" s="6" t="s">
        <v>250</v>
      </c>
      <c r="E113" s="6" t="s">
        <v>51</v>
      </c>
      <c r="F113" s="6">
        <v>60</v>
      </c>
      <c r="G113" s="6">
        <v>5</v>
      </c>
      <c r="H113" s="6"/>
      <c r="I113" s="6"/>
      <c r="J113" s="6">
        <v>53</v>
      </c>
      <c r="K113" s="6">
        <v>2</v>
      </c>
      <c r="L113" s="6">
        <v>48</v>
      </c>
      <c r="M113" s="6">
        <v>3</v>
      </c>
      <c r="N113" s="6">
        <v>47</v>
      </c>
      <c r="O113" s="6">
        <v>2</v>
      </c>
      <c r="P113" s="6">
        <v>66</v>
      </c>
      <c r="Q113" s="6">
        <v>5</v>
      </c>
      <c r="R113" s="5">
        <v>56</v>
      </c>
      <c r="S113" s="5">
        <v>4</v>
      </c>
      <c r="T113" s="5">
        <v>78</v>
      </c>
      <c r="U113" s="5">
        <v>7</v>
      </c>
      <c r="V113" s="6">
        <v>52</v>
      </c>
      <c r="W113" s="6">
        <v>3</v>
      </c>
      <c r="X113" s="6">
        <v>50</v>
      </c>
      <c r="Y113" s="6">
        <v>3</v>
      </c>
      <c r="Z113" s="6">
        <v>54</v>
      </c>
      <c r="AA113" s="6">
        <v>3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 t="shared" si="5"/>
        <v>564</v>
      </c>
      <c r="AY113" s="7">
        <f t="shared" si="6"/>
        <v>56.4</v>
      </c>
      <c r="AZ113" s="8">
        <f t="shared" si="7"/>
        <v>10</v>
      </c>
      <c r="BA113" s="8">
        <f t="shared" si="8"/>
        <v>37</v>
      </c>
      <c r="BB113" s="9">
        <f t="shared" si="9"/>
        <v>56.4</v>
      </c>
    </row>
    <row r="114" spans="1:54" ht="12.75">
      <c r="A114" s="5">
        <v>111</v>
      </c>
      <c r="B114" s="5"/>
      <c r="C114" s="6">
        <v>1936</v>
      </c>
      <c r="D114" s="6" t="s">
        <v>483</v>
      </c>
      <c r="E114" s="6" t="s">
        <v>56</v>
      </c>
      <c r="F114" s="6">
        <v>47</v>
      </c>
      <c r="G114" s="6">
        <v>3</v>
      </c>
      <c r="H114" s="6">
        <v>66</v>
      </c>
      <c r="I114" s="6">
        <v>5</v>
      </c>
      <c r="J114" s="6"/>
      <c r="K114" s="6"/>
      <c r="L114" s="6">
        <v>58</v>
      </c>
      <c r="M114" s="6">
        <v>4</v>
      </c>
      <c r="N114" s="6">
        <v>53</v>
      </c>
      <c r="O114" s="6">
        <v>3</v>
      </c>
      <c r="P114" s="6"/>
      <c r="Q114" s="6"/>
      <c r="R114" s="5">
        <v>63</v>
      </c>
      <c r="S114" s="5">
        <v>4</v>
      </c>
      <c r="T114" s="5">
        <v>48</v>
      </c>
      <c r="U114" s="5">
        <v>1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 t="shared" si="5"/>
        <v>335</v>
      </c>
      <c r="AY114" s="7">
        <f t="shared" si="6"/>
        <v>55.833333333333336</v>
      </c>
      <c r="AZ114" s="8">
        <f t="shared" si="7"/>
        <v>6</v>
      </c>
      <c r="BA114" s="8">
        <f t="shared" si="8"/>
        <v>20</v>
      </c>
      <c r="BB114" s="9">
        <f t="shared" si="9"/>
        <v>55.833333333333336</v>
      </c>
    </row>
    <row r="115" spans="1:54" ht="12.75">
      <c r="A115" s="5">
        <v>112</v>
      </c>
      <c r="B115" s="5"/>
      <c r="C115" s="6">
        <v>5319</v>
      </c>
      <c r="D115" s="6" t="s">
        <v>599</v>
      </c>
      <c r="E115" s="6" t="s">
        <v>32</v>
      </c>
      <c r="F115" s="6"/>
      <c r="G115" s="6"/>
      <c r="H115" s="6">
        <v>39</v>
      </c>
      <c r="I115" s="6">
        <v>2</v>
      </c>
      <c r="J115" s="6">
        <v>65</v>
      </c>
      <c r="K115" s="6">
        <v>5</v>
      </c>
      <c r="L115" s="6">
        <v>46</v>
      </c>
      <c r="M115" s="6">
        <v>2</v>
      </c>
      <c r="N115" s="6"/>
      <c r="O115" s="6"/>
      <c r="P115" s="6">
        <v>45</v>
      </c>
      <c r="Q115" s="6">
        <v>2</v>
      </c>
      <c r="R115" s="5">
        <v>54</v>
      </c>
      <c r="S115" s="5">
        <v>3</v>
      </c>
      <c r="T115" s="5">
        <v>74</v>
      </c>
      <c r="U115" s="5">
        <v>6</v>
      </c>
      <c r="V115" s="6">
        <v>65</v>
      </c>
      <c r="W115" s="6">
        <v>5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 t="shared" si="5"/>
        <v>388</v>
      </c>
      <c r="AY115" s="7">
        <f t="shared" si="6"/>
        <v>55.42857142857143</v>
      </c>
      <c r="AZ115" s="8">
        <f t="shared" si="7"/>
        <v>7</v>
      </c>
      <c r="BA115" s="8">
        <f t="shared" si="8"/>
        <v>25</v>
      </c>
      <c r="BB115" s="9">
        <f t="shared" si="9"/>
        <v>55.42857142857143</v>
      </c>
    </row>
    <row r="116" spans="1:54" ht="12.75">
      <c r="A116" s="5">
        <v>113</v>
      </c>
      <c r="B116" s="5"/>
      <c r="C116" s="6">
        <v>2195</v>
      </c>
      <c r="D116" s="6" t="s">
        <v>289</v>
      </c>
      <c r="E116" s="6" t="s">
        <v>53</v>
      </c>
      <c r="F116" s="6">
        <v>71</v>
      </c>
      <c r="G116" s="6">
        <v>6</v>
      </c>
      <c r="H116" s="6">
        <v>30</v>
      </c>
      <c r="I116" s="6">
        <v>1</v>
      </c>
      <c r="J116" s="6">
        <v>45</v>
      </c>
      <c r="K116" s="6">
        <v>2</v>
      </c>
      <c r="L116" s="6">
        <v>56</v>
      </c>
      <c r="M116" s="6">
        <v>4</v>
      </c>
      <c r="N116" s="6">
        <v>57</v>
      </c>
      <c r="O116" s="6">
        <v>4</v>
      </c>
      <c r="P116" s="6">
        <v>49</v>
      </c>
      <c r="Q116" s="6">
        <v>3</v>
      </c>
      <c r="R116" s="5"/>
      <c r="S116" s="5"/>
      <c r="T116" s="5">
        <v>59</v>
      </c>
      <c r="U116" s="5">
        <v>4</v>
      </c>
      <c r="V116" s="6"/>
      <c r="W116" s="6"/>
      <c r="X116" s="6">
        <v>72</v>
      </c>
      <c r="Y116" s="6">
        <v>6</v>
      </c>
      <c r="Z116" s="6">
        <v>59</v>
      </c>
      <c r="AA116" s="6">
        <v>4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 t="shared" si="5"/>
        <v>498</v>
      </c>
      <c r="AY116" s="7">
        <f t="shared" si="6"/>
        <v>55.333333333333336</v>
      </c>
      <c r="AZ116" s="8">
        <f t="shared" si="7"/>
        <v>9</v>
      </c>
      <c r="BA116" s="8">
        <f t="shared" si="8"/>
        <v>34</v>
      </c>
      <c r="BB116" s="9">
        <f t="shared" si="9"/>
        <v>55.333333333333336</v>
      </c>
    </row>
    <row r="117" spans="1:54" ht="12.75">
      <c r="A117" s="5">
        <v>114</v>
      </c>
      <c r="B117" s="5"/>
      <c r="C117" s="6">
        <v>2531</v>
      </c>
      <c r="D117" s="6" t="s">
        <v>280</v>
      </c>
      <c r="E117" s="6" t="s">
        <v>55</v>
      </c>
      <c r="F117" s="6">
        <v>66</v>
      </c>
      <c r="G117" s="6">
        <v>4</v>
      </c>
      <c r="H117" s="6">
        <v>52</v>
      </c>
      <c r="I117" s="6">
        <v>4</v>
      </c>
      <c r="J117" s="6"/>
      <c r="K117" s="6"/>
      <c r="L117" s="6"/>
      <c r="M117" s="6"/>
      <c r="N117" s="6"/>
      <c r="O117" s="6"/>
      <c r="P117" s="6">
        <v>57</v>
      </c>
      <c r="Q117" s="6">
        <v>4</v>
      </c>
      <c r="R117" s="5">
        <v>67</v>
      </c>
      <c r="S117" s="5">
        <v>5</v>
      </c>
      <c r="T117" s="5">
        <v>51</v>
      </c>
      <c r="U117" s="5">
        <v>4</v>
      </c>
      <c r="V117" s="6">
        <v>37</v>
      </c>
      <c r="W117" s="6">
        <v>2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>SUM(F117,H117,J117,L117,N117,P117,R117,T117,V117,X117,Z117,AB117,AD117,AF117,AH117,AJ117,AL117,AN117,AP117,AR117,AT117,AV117)</f>
        <v>330</v>
      </c>
      <c r="AY117" s="7">
        <f>AX117/AZ117</f>
        <v>55</v>
      </c>
      <c r="AZ117" s="8">
        <f>COUNT(F117,H117,J117,L117,N117,P117,R117,T117,V117,X117,Z117,AB117,AD117,AF117,AH117,AJ117,AL117,AN117,AP117,AR117,AT117,AV117)</f>
        <v>6</v>
      </c>
      <c r="BA117" s="8">
        <f>SUM(G117,I117,K117,M117,O117,Q117,S117,U117,W117,Y117,AA117,AC117,AE117,AG117,AI117,AK117,AM117,AO117,AQ117,AS117,AU117,AW117)</f>
        <v>23</v>
      </c>
      <c r="BB117" s="9">
        <f>AX117/AZ117</f>
        <v>55</v>
      </c>
    </row>
    <row r="118" spans="1:54" ht="12.75">
      <c r="A118" s="5">
        <v>115</v>
      </c>
      <c r="B118" s="5"/>
      <c r="C118" s="6">
        <v>5603</v>
      </c>
      <c r="D118" s="6" t="s">
        <v>770</v>
      </c>
      <c r="E118" s="6" t="s">
        <v>55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  <c r="U118" s="5"/>
      <c r="V118" s="6"/>
      <c r="W118" s="6"/>
      <c r="X118" s="6">
        <v>67</v>
      </c>
      <c r="Y118" s="6">
        <v>5</v>
      </c>
      <c r="Z118" s="6">
        <v>43</v>
      </c>
      <c r="AA118" s="6">
        <v>1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>SUM(F118,H118,J118,L118,N118,P118,R118,T118,V118,X118,Z118,AB118,AD118,AF118,AH118,AJ118,AL118,AN118,AP118,AR118,AT118,AV118)</f>
        <v>110</v>
      </c>
      <c r="AY118" s="7">
        <f>AX118/AZ118</f>
        <v>55</v>
      </c>
      <c r="AZ118" s="8">
        <f>COUNT(F118,H118,J118,L118,N118,P118,R118,T118,V118,X118,Z118,AB118,AD118,AF118,AH118,AJ118,AL118,AN118,AP118,AR118,AT118,AV118)</f>
        <v>2</v>
      </c>
      <c r="BA118" s="8">
        <f>SUM(G118,I118,K118,M118,O118,Q118,S118,U118,W118,Y118,AA118,AC118,AE118,AG118,AI118,AK118,AM118,AO118,AQ118,AS118,AU118,AW118)</f>
        <v>6</v>
      </c>
      <c r="BB118" s="9">
        <f>AX118/AZ118</f>
        <v>55</v>
      </c>
    </row>
    <row r="119" spans="1:54" ht="12.75">
      <c r="A119" s="5">
        <v>116</v>
      </c>
      <c r="B119" s="5"/>
      <c r="C119" s="6">
        <v>3300</v>
      </c>
      <c r="D119" s="6" t="s">
        <v>529</v>
      </c>
      <c r="E119" s="6" t="s">
        <v>50</v>
      </c>
      <c r="F119" s="6"/>
      <c r="G119" s="6"/>
      <c r="H119" s="6">
        <v>54</v>
      </c>
      <c r="I119" s="6">
        <v>3</v>
      </c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>SUM(F119,H119,J119,L119,N119,P119,R119,T119,V119,X119,Z119,AB119,AD119,AF119,AH119,AJ119,AL119,AN119,AP119,AR119,AT119,AV119)</f>
        <v>54</v>
      </c>
      <c r="AY119" s="7">
        <f>AX119/AZ119</f>
        <v>54</v>
      </c>
      <c r="AZ119" s="8">
        <f>COUNT(F119,H119,J119,L119,N119,P119,R119,T119,V119,X119,Z119,AB119,AD119,AF119,AH119,AJ119,AL119,AN119,AP119,AR119,AT119,AV119)</f>
        <v>1</v>
      </c>
      <c r="BA119" s="8">
        <f>SUM(G119,I119,K119,M119,O119,Q119,S119,U119,W119,Y119,AA119,AC119,AE119,AG119,AI119,AK119,AM119,AO119,AQ119,AS119,AU119,AW119)</f>
        <v>3</v>
      </c>
      <c r="BB119" s="9">
        <f>AX119/AZ119</f>
        <v>54</v>
      </c>
    </row>
    <row r="120" spans="1:54" ht="12.75">
      <c r="A120" s="5">
        <v>117</v>
      </c>
      <c r="B120" s="5"/>
      <c r="C120" s="6">
        <v>2378</v>
      </c>
      <c r="D120" s="6" t="s">
        <v>286</v>
      </c>
      <c r="E120" s="6" t="s">
        <v>53</v>
      </c>
      <c r="F120" s="6">
        <v>42</v>
      </c>
      <c r="G120" s="6">
        <v>2</v>
      </c>
      <c r="H120" s="6">
        <v>44</v>
      </c>
      <c r="I120" s="6">
        <v>2</v>
      </c>
      <c r="J120" s="6">
        <v>52</v>
      </c>
      <c r="K120" s="6">
        <v>3</v>
      </c>
      <c r="L120" s="6">
        <v>47</v>
      </c>
      <c r="M120" s="6">
        <v>3</v>
      </c>
      <c r="N120" s="6">
        <v>66</v>
      </c>
      <c r="O120" s="6">
        <v>5</v>
      </c>
      <c r="P120" s="6">
        <v>52</v>
      </c>
      <c r="Q120" s="6">
        <v>4</v>
      </c>
      <c r="R120" s="5"/>
      <c r="S120" s="5"/>
      <c r="T120" s="5">
        <v>59</v>
      </c>
      <c r="U120" s="5">
        <v>4</v>
      </c>
      <c r="V120" s="6">
        <v>53</v>
      </c>
      <c r="W120" s="6">
        <v>3</v>
      </c>
      <c r="X120" s="6">
        <v>50</v>
      </c>
      <c r="Y120" s="6">
        <v>2</v>
      </c>
      <c r="Z120" s="6">
        <v>68</v>
      </c>
      <c r="AA120" s="6">
        <v>6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>SUM(F120,H120,J120,L120,N120,P120,R120,T120,V120,X120,Z120,AB120,AD120,AF120,AH120,AJ120,AL120,AN120,AP120,AR120,AT120,AV120)</f>
        <v>533</v>
      </c>
      <c r="AY120" s="7">
        <f>AX120/AZ120</f>
        <v>53.3</v>
      </c>
      <c r="AZ120" s="8">
        <f>COUNT(F120,H120,J120,L120,N120,P120,R120,T120,V120,X120,Z120,AB120,AD120,AF120,AH120,AJ120,AL120,AN120,AP120,AR120,AT120,AV120)</f>
        <v>10</v>
      </c>
      <c r="BA120" s="8">
        <f>SUM(G120,I120,K120,M120,O120,Q120,S120,U120,W120,Y120,AA120,AC120,AE120,AG120,AI120,AK120,AM120,AO120,AQ120,AS120,AU120,AW120)</f>
        <v>34</v>
      </c>
      <c r="BB120" s="9">
        <f>AX120/AZ120</f>
        <v>53.3</v>
      </c>
    </row>
    <row r="121" spans="1:54" ht="12.75">
      <c r="A121" s="5">
        <v>118</v>
      </c>
      <c r="B121" s="5"/>
      <c r="C121" s="6">
        <v>2573</v>
      </c>
      <c r="D121" s="6" t="s">
        <v>657</v>
      </c>
      <c r="E121" s="6" t="s">
        <v>55</v>
      </c>
      <c r="F121" s="6"/>
      <c r="G121" s="6"/>
      <c r="H121" s="6"/>
      <c r="I121" s="6"/>
      <c r="J121" s="6">
        <v>50</v>
      </c>
      <c r="K121" s="6">
        <v>3</v>
      </c>
      <c r="L121" s="6">
        <v>70</v>
      </c>
      <c r="M121" s="6">
        <v>6</v>
      </c>
      <c r="N121" s="6"/>
      <c r="O121" s="6"/>
      <c r="P121" s="6"/>
      <c r="Q121" s="6"/>
      <c r="R121" s="5">
        <v>38</v>
      </c>
      <c r="S121" s="5">
        <v>1</v>
      </c>
      <c r="T121" s="5"/>
      <c r="U121" s="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>SUM(F121,H121,J121,L121,N121,P121,R121,T121,V121,X121,Z121,AB121,AD121,AF121,AH121,AJ121,AL121,AN121,AP121,AR121,AT121,AV121)</f>
        <v>158</v>
      </c>
      <c r="AY121" s="7">
        <f>AX121/AZ121</f>
        <v>52.666666666666664</v>
      </c>
      <c r="AZ121" s="8">
        <f>COUNT(F121,H121,J121,L121,N121,P121,R121,T121,V121,X121,Z121,AB121,AD121,AF121,AH121,AJ121,AL121,AN121,AP121,AR121,AT121,AV121)</f>
        <v>3</v>
      </c>
      <c r="BA121" s="8">
        <f>SUM(G121,I121,K121,M121,O121,Q121,S121,U121,W121,Y121,AA121,AC121,AE121,AG121,AI121,AK121,AM121,AO121,AQ121,AS121,AU121,AW121)</f>
        <v>10</v>
      </c>
      <c r="BB121" s="9">
        <f>AX121/AZ121</f>
        <v>52.666666666666664</v>
      </c>
    </row>
    <row r="122" spans="1:54" ht="12.75">
      <c r="A122" s="5">
        <v>119</v>
      </c>
      <c r="B122" s="5"/>
      <c r="C122" s="6">
        <v>4803</v>
      </c>
      <c r="D122" s="6" t="s">
        <v>526</v>
      </c>
      <c r="E122" s="6" t="s">
        <v>72</v>
      </c>
      <c r="F122" s="6"/>
      <c r="G122" s="6"/>
      <c r="H122" s="6">
        <v>52</v>
      </c>
      <c r="I122" s="6">
        <v>3</v>
      </c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>SUM(F122,H122,J122,L122,N122,P122,R122,T122,V122,X122,Z122,AB122,AD122,AF122,AH122,AJ122,AL122,AN122,AP122,AR122,AT122,AV122)</f>
        <v>52</v>
      </c>
      <c r="AY122" s="7">
        <f>AX122/AZ122</f>
        <v>52</v>
      </c>
      <c r="AZ122" s="8">
        <f>COUNT(F122,H122,J122,L122,N122,P122,R122,T122,V122,X122,Z122,AB122,AD122,AF122,AH122,AJ122,AL122,AN122,AP122,AR122,AT122,AV122)</f>
        <v>1</v>
      </c>
      <c r="BA122" s="8">
        <f>SUM(G122,I122,K122,M122,O122,Q122,S122,U122,W122,Y122,AA122,AC122,AE122,AG122,AI122,AK122,AM122,AO122,AQ122,AS122,AU122,AW122)</f>
        <v>3</v>
      </c>
      <c r="BB122" s="9">
        <f>AX122/AZ122</f>
        <v>52</v>
      </c>
    </row>
    <row r="123" spans="1:54" ht="12.75">
      <c r="A123" s="5">
        <v>120</v>
      </c>
      <c r="B123" s="5"/>
      <c r="C123" s="6">
        <v>2849</v>
      </c>
      <c r="D123" s="6" t="s">
        <v>247</v>
      </c>
      <c r="E123" s="6" t="s">
        <v>51</v>
      </c>
      <c r="F123" s="6">
        <v>40</v>
      </c>
      <c r="G123" s="6">
        <v>1</v>
      </c>
      <c r="H123" s="6"/>
      <c r="I123" s="6"/>
      <c r="J123" s="6">
        <v>61</v>
      </c>
      <c r="K123" s="6">
        <v>4</v>
      </c>
      <c r="L123" s="6">
        <v>45</v>
      </c>
      <c r="M123" s="6">
        <v>3</v>
      </c>
      <c r="N123" s="6">
        <v>57</v>
      </c>
      <c r="O123" s="6">
        <v>4</v>
      </c>
      <c r="P123" s="6"/>
      <c r="Q123" s="6"/>
      <c r="R123" s="5"/>
      <c r="S123" s="5"/>
      <c r="T123" s="5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>SUM(F123,H123,J123,L123,N123,P123,R123,T123,V123,X123,Z123,AB123,AD123,AF123,AH123,AJ123,AL123,AN123,AP123,AR123,AT123,AV123)</f>
        <v>203</v>
      </c>
      <c r="AY123" s="7">
        <f>AX123/AZ123</f>
        <v>50.75</v>
      </c>
      <c r="AZ123" s="8">
        <f>COUNT(F123,H123,J123,L123,N123,P123,R123,T123,V123,X123,Z123,AB123,AD123,AF123,AH123,AJ123,AL123,AN123,AP123,AR123,AT123,AV123)</f>
        <v>4</v>
      </c>
      <c r="BA123" s="8">
        <f>SUM(G123,I123,K123,M123,O123,Q123,S123,U123,W123,Y123,AA123,AC123,AE123,AG123,AI123,AK123,AM123,AO123,AQ123,AS123,AU123,AW123)</f>
        <v>12</v>
      </c>
      <c r="BB123" s="9">
        <f>AX123/AZ123</f>
        <v>50.75</v>
      </c>
    </row>
    <row r="124" spans="1:54" ht="12.75">
      <c r="A124" s="5">
        <v>121</v>
      </c>
      <c r="B124" s="5" t="s">
        <v>782</v>
      </c>
      <c r="C124" s="6">
        <v>5339</v>
      </c>
      <c r="D124" s="6" t="s">
        <v>705</v>
      </c>
      <c r="E124" s="6" t="s">
        <v>48</v>
      </c>
      <c r="F124" s="6"/>
      <c r="G124" s="6"/>
      <c r="H124" s="6"/>
      <c r="I124" s="6"/>
      <c r="J124" s="6"/>
      <c r="K124" s="6"/>
      <c r="L124" s="6">
        <v>50</v>
      </c>
      <c r="M124" s="6">
        <v>3</v>
      </c>
      <c r="N124" s="6"/>
      <c r="O124" s="6"/>
      <c r="P124" s="6"/>
      <c r="Q124" s="6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>SUM(F124,H124,J124,L124,N124,P124,R124,T124,V124,X124,Z124,AB124,AD124,AF124,AH124,AJ124,AL124,AN124,AP124,AR124,AT124,AV124)</f>
        <v>50</v>
      </c>
      <c r="AY124" s="7">
        <f>AX124/AZ124</f>
        <v>50</v>
      </c>
      <c r="AZ124" s="8">
        <f>COUNT(F124,H124,J124,L124,N124,P124,R124,T124,V124,X124,Z124,AB124,AD124,AF124,AH124,AJ124,AL124,AN124,AP124,AR124,AT124,AV124)</f>
        <v>1</v>
      </c>
      <c r="BA124" s="8">
        <f>SUM(G124,I124,K124,M124,O124,Q124,S124,U124,W124,Y124,AA124,AC124,AE124,AG124,AI124,AK124,AM124,AO124,AQ124,AS124,AU124,AW124)</f>
        <v>3</v>
      </c>
      <c r="BB124" s="9">
        <f>AX124/AZ124</f>
        <v>50</v>
      </c>
    </row>
    <row r="125" spans="1:54" ht="12.75">
      <c r="A125" s="5">
        <v>122</v>
      </c>
      <c r="B125" s="5"/>
      <c r="C125" s="6">
        <v>3321</v>
      </c>
      <c r="D125" s="6" t="s">
        <v>281</v>
      </c>
      <c r="E125" s="6" t="s">
        <v>55</v>
      </c>
      <c r="F125" s="6">
        <v>50</v>
      </c>
      <c r="G125" s="6">
        <v>3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>SUM(F125,H125,J125,L125,N125,P125,R125,T125,V125,X125,Z125,AB125,AD125,AF125,AH125,AJ125,AL125,AN125,AP125,AR125,AT125,AV125)</f>
        <v>50</v>
      </c>
      <c r="AY125" s="7">
        <f>AX125/AZ125</f>
        <v>50</v>
      </c>
      <c r="AZ125" s="8">
        <f>COUNT(F125,H125,J125,L125,N125,P125,R125,T125,V125,X125,Z125,AB125,AD125,AF125,AH125,AJ125,AL125,AN125,AP125,AR125,AT125,AV125)</f>
        <v>1</v>
      </c>
      <c r="BA125" s="8">
        <f>SUM(G125,I125,K125,M125,O125,Q125,S125,U125,W125,Y125,AA125,AC125,AE125,AG125,AI125,AK125,AM125,AO125,AQ125,AS125,AU125,AW125)</f>
        <v>3</v>
      </c>
      <c r="BB125" s="9">
        <f>AX125/AZ125</f>
        <v>50</v>
      </c>
    </row>
    <row r="126" spans="1:54" ht="12.75">
      <c r="A126" s="5">
        <v>123</v>
      </c>
      <c r="B126" s="5"/>
      <c r="C126" s="6">
        <v>5338</v>
      </c>
      <c r="D126" s="6" t="s">
        <v>706</v>
      </c>
      <c r="E126" s="6" t="s">
        <v>48</v>
      </c>
      <c r="F126" s="6"/>
      <c r="G126" s="6"/>
      <c r="H126" s="6"/>
      <c r="I126" s="6"/>
      <c r="J126" s="6"/>
      <c r="K126" s="6"/>
      <c r="L126" s="6">
        <v>49</v>
      </c>
      <c r="M126" s="6">
        <v>2</v>
      </c>
      <c r="N126" s="6"/>
      <c r="O126" s="6"/>
      <c r="P126" s="6"/>
      <c r="Q126" s="6"/>
      <c r="R126" s="5"/>
      <c r="S126" s="5"/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>SUM(F126,H126,J126,L126,N126,P126,R126,T126,V126,X126,Z126,AB126,AD126,AF126,AH126,AJ126,AL126,AN126,AP126,AR126,AT126,AV126)</f>
        <v>49</v>
      </c>
      <c r="AY126" s="7">
        <f>AX126/AZ126</f>
        <v>49</v>
      </c>
      <c r="AZ126" s="8">
        <f>COUNT(F126,H126,J126,L126,N126,P126,R126,T126,V126,X126,Z126,AB126,AD126,AF126,AH126,AJ126,AL126,AN126,AP126,AR126,AT126,AV126)</f>
        <v>1</v>
      </c>
      <c r="BA126" s="8">
        <f>SUM(G126,I126,K126,M126,O126,Q126,S126,U126,W126,Y126,AA126,AC126,AE126,AG126,AI126,AK126,AM126,AO126,AQ126,AS126,AU126,AW126)</f>
        <v>2</v>
      </c>
      <c r="BB126" s="9">
        <f>AX126/AZ126</f>
        <v>49</v>
      </c>
    </row>
    <row r="127" spans="1:54" ht="12.75">
      <c r="A127" s="5">
        <v>124</v>
      </c>
      <c r="B127" s="5"/>
      <c r="C127" s="6">
        <v>2715</v>
      </c>
      <c r="D127" s="6" t="s">
        <v>652</v>
      </c>
      <c r="E127" s="6" t="s">
        <v>51</v>
      </c>
      <c r="F127" s="6"/>
      <c r="G127" s="6"/>
      <c r="H127" s="6"/>
      <c r="I127" s="6"/>
      <c r="J127" s="6">
        <v>59</v>
      </c>
      <c r="K127" s="6">
        <v>4</v>
      </c>
      <c r="L127" s="6">
        <v>30</v>
      </c>
      <c r="M127" s="6">
        <v>1</v>
      </c>
      <c r="N127" s="6"/>
      <c r="O127" s="6"/>
      <c r="P127" s="6"/>
      <c r="Q127" s="6"/>
      <c r="R127" s="5"/>
      <c r="S127" s="5"/>
      <c r="T127" s="5"/>
      <c r="U127" s="5"/>
      <c r="V127" s="6"/>
      <c r="W127" s="6"/>
      <c r="X127" s="6">
        <v>51</v>
      </c>
      <c r="Y127" s="6">
        <v>3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>SUM(F127,H127,J127,L127,N127,P127,R127,T127,V127,X127,Z127,AB127,AD127,AF127,AH127,AJ127,AL127,AN127,AP127,AR127,AT127,AV127)</f>
        <v>140</v>
      </c>
      <c r="AY127" s="7">
        <f>AX127/AZ127</f>
        <v>46.666666666666664</v>
      </c>
      <c r="AZ127" s="8">
        <f>COUNT(F127,H127,J127,L127,N127,P127,R127,T127,V127,X127,Z127,AB127,AD127,AF127,AH127,AJ127,AL127,AN127,AP127,AR127,AT127,AV127)</f>
        <v>3</v>
      </c>
      <c r="BA127" s="8">
        <f>SUM(G127,I127,K127,M127,O127,Q127,S127,U127,W127,Y127,AA127,AC127,AE127,AG127,AI127,AK127,AM127,AO127,AQ127,AS127,AU127,AW127)</f>
        <v>8</v>
      </c>
      <c r="BB127" s="9">
        <f>AX127/AZ127</f>
        <v>46.666666666666664</v>
      </c>
    </row>
    <row r="128" spans="1:54" ht="12.75">
      <c r="A128" s="5">
        <v>125</v>
      </c>
      <c r="B128" s="5"/>
      <c r="C128" s="6">
        <v>151</v>
      </c>
      <c r="D128" s="6" t="s">
        <v>627</v>
      </c>
      <c r="E128" s="6" t="s">
        <v>54</v>
      </c>
      <c r="F128" s="6"/>
      <c r="G128" s="6"/>
      <c r="H128" s="6">
        <v>32</v>
      </c>
      <c r="I128" s="6">
        <v>1</v>
      </c>
      <c r="J128" s="6">
        <v>65</v>
      </c>
      <c r="K128" s="6">
        <v>5</v>
      </c>
      <c r="L128" s="6">
        <v>65</v>
      </c>
      <c r="M128" s="6">
        <v>5</v>
      </c>
      <c r="N128" s="6"/>
      <c r="O128" s="6"/>
      <c r="P128" s="6">
        <v>48</v>
      </c>
      <c r="Q128" s="6">
        <v>3</v>
      </c>
      <c r="R128" s="5"/>
      <c r="S128" s="5"/>
      <c r="T128" s="5"/>
      <c r="U128" s="5"/>
      <c r="V128" s="6"/>
      <c r="W128" s="6"/>
      <c r="X128" s="6">
        <v>31</v>
      </c>
      <c r="Y128" s="6">
        <v>1</v>
      </c>
      <c r="Z128" s="6">
        <v>35</v>
      </c>
      <c r="AA128" s="6">
        <v>1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>SUM(F128,H128,J128,L128,N128,P128,R128,T128,V128,X128,Z128,AB128,AD128,AF128,AH128,AJ128,AL128,AN128,AP128,AR128,AT128,AV128)</f>
        <v>276</v>
      </c>
      <c r="AY128" s="7">
        <f>AX128/AZ128</f>
        <v>46</v>
      </c>
      <c r="AZ128" s="8">
        <f>COUNT(F128,H128,J128,L128,N128,P128,R128,T128,V128,X128,Z128,AB128,AD128,AF128,AH128,AJ128,AL128,AN128,AP128,AR128,AT128,AV128)</f>
        <v>6</v>
      </c>
      <c r="BA128" s="8">
        <f>SUM(G128,I128,K128,M128,O128,Q128,S128,U128,W128,Y128,AA128,AC128,AE128,AG128,AI128,AK128,AM128,AO128,AQ128,AS128,AU128,AW128)</f>
        <v>16</v>
      </c>
      <c r="BB128" s="9">
        <f>AX128/AZ128</f>
        <v>46</v>
      </c>
    </row>
    <row r="129" spans="1:54" ht="12.75">
      <c r="A129" s="5">
        <v>126</v>
      </c>
      <c r="B129" s="5"/>
      <c r="C129" s="6">
        <v>139</v>
      </c>
      <c r="D129" s="6" t="s">
        <v>242</v>
      </c>
      <c r="E129" s="6" t="s">
        <v>24</v>
      </c>
      <c r="F129" s="6">
        <v>47</v>
      </c>
      <c r="G129" s="6">
        <v>2</v>
      </c>
      <c r="H129" s="6"/>
      <c r="I129" s="6"/>
      <c r="J129" s="6">
        <v>43</v>
      </c>
      <c r="K129" s="6">
        <v>2</v>
      </c>
      <c r="L129" s="6"/>
      <c r="M129" s="6"/>
      <c r="N129" s="6"/>
      <c r="O129" s="6"/>
      <c r="P129" s="6"/>
      <c r="Q129" s="6"/>
      <c r="R129" s="5">
        <v>48</v>
      </c>
      <c r="S129" s="5">
        <v>2</v>
      </c>
      <c r="T129" s="5">
        <v>45</v>
      </c>
      <c r="U129" s="5">
        <v>3</v>
      </c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>SUM(F129,H129,J129,L129,N129,P129,R129,T129,V129,X129,Z129,AB129,AD129,AF129,AH129,AJ129,AL129,AN129,AP129,AR129,AT129,AV129)</f>
        <v>183</v>
      </c>
      <c r="AY129" s="7">
        <f>AX129/AZ129</f>
        <v>45.75</v>
      </c>
      <c r="AZ129" s="8">
        <f>COUNT(F129,H129,J129,L129,N129,P129,R129,T129,V129,X129,Z129,AB129,AD129,AF129,AH129,AJ129,AL129,AN129,AP129,AR129,AT129,AV129)</f>
        <v>4</v>
      </c>
      <c r="BA129" s="8">
        <f>SUM(G129,I129,K129,M129,O129,Q129,S129,U129,W129,Y129,AA129,AC129,AE129,AG129,AI129,AK129,AM129,AO129,AQ129,AS129,AU129,AW129)</f>
        <v>9</v>
      </c>
      <c r="BB129" s="9">
        <f>AX129/AZ129</f>
        <v>45.75</v>
      </c>
    </row>
    <row r="130" spans="1:54" ht="12.75">
      <c r="A130" s="5">
        <v>127</v>
      </c>
      <c r="B130" s="5"/>
      <c r="C130" s="6">
        <v>1935</v>
      </c>
      <c r="D130" s="6" t="s">
        <v>653</v>
      </c>
      <c r="E130" s="6" t="s">
        <v>56</v>
      </c>
      <c r="F130" s="6"/>
      <c r="G130" s="6"/>
      <c r="H130" s="6"/>
      <c r="I130" s="6"/>
      <c r="J130" s="6">
        <v>43</v>
      </c>
      <c r="K130" s="6">
        <v>2</v>
      </c>
      <c r="L130" s="6"/>
      <c r="M130" s="6"/>
      <c r="N130" s="6"/>
      <c r="O130" s="6"/>
      <c r="P130" s="6"/>
      <c r="Q130" s="6"/>
      <c r="R130" s="5"/>
      <c r="S130" s="5"/>
      <c r="T130" s="5"/>
      <c r="U130" s="5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>SUM(F130,H130,J130,L130,N130,P130,R130,T130,V130,X130,Z130,AB130,AD130,AF130,AH130,AJ130,AL130,AN130,AP130,AR130,AT130,AV130)</f>
        <v>43</v>
      </c>
      <c r="AY130" s="7">
        <f>AX130/AZ130</f>
        <v>43</v>
      </c>
      <c r="AZ130" s="8">
        <f>COUNT(F130,H130,J130,L130,N130,P130,R130,T130,V130,X130,Z130,AB130,AD130,AF130,AH130,AJ130,AL130,AN130,AP130,AR130,AT130,AV130)</f>
        <v>1</v>
      </c>
      <c r="BA130" s="8">
        <f>SUM(G130,I130,K130,M130,O130,Q130,S130,U130,W130,Y130,AA130,AC130,AE130,AG130,AI130,AK130,AM130,AO130,AQ130,AS130,AU130,AW130)</f>
        <v>2</v>
      </c>
      <c r="BB130" s="9">
        <f>AX130/AZ130</f>
        <v>43</v>
      </c>
    </row>
    <row r="131" spans="1:54" ht="12.75">
      <c r="A131" s="5">
        <v>128</v>
      </c>
      <c r="B131" s="5"/>
      <c r="C131" s="6">
        <v>953</v>
      </c>
      <c r="D131" s="6" t="s">
        <v>595</v>
      </c>
      <c r="E131" s="6" t="s">
        <v>56</v>
      </c>
      <c r="F131" s="6"/>
      <c r="G131" s="6"/>
      <c r="H131" s="6">
        <v>36</v>
      </c>
      <c r="I131" s="6">
        <v>0</v>
      </c>
      <c r="J131" s="6">
        <v>46</v>
      </c>
      <c r="K131" s="6">
        <v>2</v>
      </c>
      <c r="L131" s="6"/>
      <c r="M131" s="6"/>
      <c r="N131" s="6"/>
      <c r="O131" s="6"/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>SUM(F131,H131,J131,L131,N131,P131,R131,T131,V131,X131,Z131,AB131,AD131,AF131,AH131,AJ131,AL131,AN131,AP131,AR131,AT131,AV131)</f>
        <v>82</v>
      </c>
      <c r="AY131" s="7">
        <f>AX131/AZ131</f>
        <v>41</v>
      </c>
      <c r="AZ131" s="8">
        <f>COUNT(F131,H131,J131,L131,N131,P131,R131,T131,V131,X131,Z131,AB131,AD131,AF131,AH131,AJ131,AL131,AN131,AP131,AR131,AT131,AV131)</f>
        <v>2</v>
      </c>
      <c r="BA131" s="8">
        <f>SUM(G131,I131,K131,M131,O131,Q131,S131,U131,W131,Y131,AA131,AC131,AE131,AG131,AI131,AK131,AM131,AO131,AQ131,AS131,AU131,AW131)</f>
        <v>2</v>
      </c>
      <c r="BB131" s="9">
        <f>AX131/AZ131</f>
        <v>41</v>
      </c>
    </row>
    <row r="132" spans="1:54" ht="12.75">
      <c r="A132" s="5">
        <v>129</v>
      </c>
      <c r="B132" s="5"/>
      <c r="C132" s="6">
        <v>5337</v>
      </c>
      <c r="D132" s="6" t="s">
        <v>262</v>
      </c>
      <c r="E132" s="6" t="s">
        <v>48</v>
      </c>
      <c r="F132" s="6">
        <v>31</v>
      </c>
      <c r="G132" s="6">
        <v>2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>SUM(F132,H132,J132,L132,N132,P132,R132,T132,V132,X132,Z132,AB132,AD132,AF132,AH132,AJ132,AL132,AN132,AP132,AR132,AT132,AV132)</f>
        <v>31</v>
      </c>
      <c r="AY132" s="7">
        <f>AX132/AZ132</f>
        <v>31</v>
      </c>
      <c r="AZ132" s="8">
        <f>COUNT(F132,H132,J132,L132,N132,P132,R132,T132,V132,X132,Z132,AB132,AD132,AF132,AH132,AJ132,AL132,AN132,AP132,AR132,AT132,AV132)</f>
        <v>1</v>
      </c>
      <c r="BA132" s="8">
        <f>SUM(G132,I132,K132,M132,O132,Q132,S132,U132,W132,Y132,AA132,AC132,AE132,AG132,AI132,AK132,AM132,AO132,AQ132,AS132,AU132,AW132)</f>
        <v>2</v>
      </c>
      <c r="BB132" s="9">
        <f>AX132/AZ132</f>
        <v>31</v>
      </c>
    </row>
    <row r="133" spans="1:54" ht="12.75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>SUM(F133,H133,J133,L133,N133,P133,R133,T133,V133,X133,Z133,AB133,AD133,AF133,AH133,AJ133,AL133,AN133,AP133,AR133,AT133,AV133)</f>
        <v>0</v>
      </c>
      <c r="AY133" s="7" t="e">
        <f>AX133/AZ133</f>
        <v>#DIV/0!</v>
      </c>
      <c r="AZ133" s="8">
        <f>COUNT(F133,H133,J133,L133,N133,P133,R133,T133,V133,X133,Z133,AB133,AD133,AF133,AH133,AJ133,AL133,AN133,AP133,AR133,AT133,AV133)</f>
        <v>0</v>
      </c>
      <c r="BA133" s="8">
        <f>SUM(G133,I133,K133,M133,O133,Q133,S133,U133,W133,Y133,AA133,AC133,AE133,AG133,AI133,AK133,AM133,AO133,AQ133,AS133,AU133,AW133)</f>
        <v>0</v>
      </c>
      <c r="BB133" s="9" t="e">
        <f>AX133/AZ133</f>
        <v>#DIV/0!</v>
      </c>
    </row>
    <row r="134" spans="1:54" ht="12.75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>SUM(F134,H134,J134,L134,N134,P134,R134,T134,V134,X134,Z134,AB134,AD134,AF134,AH134,AJ134,AL134,AN134,AP134,AR134,AT134,AV134)</f>
        <v>0</v>
      </c>
      <c r="AY134" s="7" t="e">
        <f>AX134/AZ134</f>
        <v>#DIV/0!</v>
      </c>
      <c r="AZ134" s="8">
        <f>COUNT(F134,H134,J134,L134,N134,P134,R134,T134,V134,X134,Z134,AB134,AD134,AF134,AH134,AJ134,AL134,AN134,AP134,AR134,AT134,AV134)</f>
        <v>0</v>
      </c>
      <c r="BA134" s="8">
        <f>SUM(G134,I134,K134,M134,O134,Q134,S134,U134,W134,Y134,AA134,AC134,AE134,AG134,AI134,AK134,AM134,AO134,AQ134,AS134,AU134,AW134)</f>
        <v>0</v>
      </c>
      <c r="BB134" s="9" t="e">
        <f>AX134/AZ134</f>
        <v>#DIV/0!</v>
      </c>
    </row>
    <row r="135" spans="1:54" ht="12.75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>SUM(F135,H135,J135,L135,N135,P135,R135,T135,V135,X135,Z135,AB135,AD135,AF135,AH135,AJ135,AL135,AN135,AP135,AR135,AT135,AV135)</f>
        <v>0</v>
      </c>
      <c r="AY135" s="7" t="e">
        <f>AX135/AZ135</f>
        <v>#DIV/0!</v>
      </c>
      <c r="AZ135" s="8">
        <f>COUNT(F135,H135,J135,L135,N135,P135,R135,T135,V135,X135,Z135,AB135,AD135,AF135,AH135,AJ135,AL135,AN135,AP135,AR135,AT135,AV135)</f>
        <v>0</v>
      </c>
      <c r="BA135" s="8">
        <f>SUM(G135,I135,K135,M135,O135,Q135,S135,U135,W135,Y135,AA135,AC135,AE135,AG135,AI135,AK135,AM135,AO135,AQ135,AS135,AU135,AW135)</f>
        <v>0</v>
      </c>
      <c r="BB135" s="9" t="e">
        <f>AX135/AZ135</f>
        <v>#DIV/0!</v>
      </c>
    </row>
    <row r="136" spans="1:54" ht="12.75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>SUM(F136,H136,J136,L136,N136,P136,R136,T136,V136,X136,Z136,AB136,AD136,AF136,AH136,AJ136,AL136,AN136,AP136,AR136,AT136,AV136)</f>
        <v>0</v>
      </c>
      <c r="AY136" s="7" t="e">
        <f>AX136/AZ136</f>
        <v>#DIV/0!</v>
      </c>
      <c r="AZ136" s="8">
        <f>COUNT(F136,H136,J136,L136,N136,P136,R136,T136,V136,X136,Z136,AB136,AD136,AF136,AH136,AJ136,AL136,AN136,AP136,AR136,AT136,AV136)</f>
        <v>0</v>
      </c>
      <c r="BA136" s="8">
        <f>SUM(G136,I136,K136,M136,O136,Q136,S136,U136,W136,Y136,AA136,AC136,AE136,AG136,AI136,AK136,AM136,AO136,AQ136,AS136,AU136,AW136)</f>
        <v>0</v>
      </c>
      <c r="BB136" s="9" t="e">
        <f>AX136/AZ136</f>
        <v>#DIV/0!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>SUM(F137,H137,J137,L137,N137,P137,R137,T137,V137,X137,Z137,AB137,AD137,AF137,AH137,AJ137,AL137,AN137,AP137,AR137,AT137,AV137)</f>
        <v>0</v>
      </c>
      <c r="AY137" s="7" t="e">
        <f>AX137/AZ137</f>
        <v>#DIV/0!</v>
      </c>
      <c r="AZ137" s="8">
        <f>COUNT(F137,H137,J137,L137,N137,P137,R137,T137,V137,X137,Z137,AB137,AD137,AF137,AH137,AJ137,AL137,AN137,AP137,AR137,AT137,AV137)</f>
        <v>0</v>
      </c>
      <c r="BA137" s="8">
        <f>SUM(G137,I137,K137,M137,O137,Q137,S137,U137,W137,Y137,AA137,AC137,AE137,AG137,AI137,AK137,AM137,AO137,AQ137,AS137,AU137,AW137)</f>
        <v>0</v>
      </c>
      <c r="BB137" s="9" t="e">
        <f>AX137/AZ137</f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>SUM(F138,H138,J138,L138,N138,P138,R138,T138,V138,X138,Z138,AB138,AD138,AF138,AH138,AJ138,AL138,AN138,AP138,AR138,AT138,AV138)</f>
        <v>0</v>
      </c>
      <c r="AY138" s="7" t="e">
        <f>AX138/AZ138</f>
        <v>#DIV/0!</v>
      </c>
      <c r="AZ138" s="8">
        <f>COUNT(F138,H138,J138,L138,N138,P138,R138,T138,V138,X138,Z138,AB138,AD138,AF138,AH138,AJ138,AL138,AN138,AP138,AR138,AT138,AV138)</f>
        <v>0</v>
      </c>
      <c r="BA138" s="8">
        <f>SUM(G138,I138,K138,M138,O138,Q138,S138,U138,W138,Y138,AA138,AC138,AE138,AG138,AI138,AK138,AM138,AO138,AQ138,AS138,AU138,AW138)</f>
        <v>0</v>
      </c>
      <c r="BB138" s="9" t="e">
        <f>AX138/AZ138</f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>SUM(F139,H139,J139,L139,N139,P139,R139,T139,V139,X139,Z139,AB139,AD139,AF139,AH139,AJ139,AL139,AN139,AP139,AR139,AT139,AV139)</f>
        <v>0</v>
      </c>
      <c r="AY139" s="7" t="e">
        <f>AX139/AZ139</f>
        <v>#DIV/0!</v>
      </c>
      <c r="AZ139" s="8">
        <f>COUNT(F139,H139,J139,L139,N139,P139,R139,T139,V139,X139,Z139,AB139,AD139,AF139,AH139,AJ139,AL139,AN139,AP139,AR139,AT139,AV139)</f>
        <v>0</v>
      </c>
      <c r="BA139" s="8">
        <f>SUM(G139,I139,K139,M139,O139,Q139,S139,U139,W139,Y139,AA139,AC139,AE139,AG139,AI139,AK139,AM139,AO139,AQ139,AS139,AU139,AW139)</f>
        <v>0</v>
      </c>
      <c r="BB139" s="9" t="e">
        <f>AX139/AZ139</f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>SUM(F140,H140,J140,L140,N140,P140,R140,T140,V140,X140,Z140,AB140,AD140,AF140,AH140,AJ140,AL140,AN140,AP140,AR140,AT140,AV140)</f>
        <v>0</v>
      </c>
      <c r="AY140" s="7" t="e">
        <f>AX140/AZ140</f>
        <v>#DIV/0!</v>
      </c>
      <c r="AZ140" s="8">
        <f>COUNT(F140,H140,J140,L140,N140,P140,R140,T140,V140,X140,Z140,AB140,AD140,AF140,AH140,AJ140,AL140,AN140,AP140,AR140,AT140,AV140)</f>
        <v>0</v>
      </c>
      <c r="BA140" s="8">
        <f>SUM(G140,I140,K140,M140,O140,Q140,S140,U140,W140,Y140,AA140,AC140,AE140,AG140,AI140,AK140,AM140,AO140,AQ140,AS140,AU140,AW140)</f>
        <v>0</v>
      </c>
      <c r="BB140" s="9" t="e">
        <f>AX140/AZ140</f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>SUM(F141,H141,J141,L141,N141,P141,R141,T141,V141,X141,Z141,AB141,AD141,AF141,AH141,AJ141,AL141,AN141,AP141,AR141,AT141,AV141)</f>
        <v>0</v>
      </c>
      <c r="AY141" s="7" t="e">
        <f>AX141/AZ141</f>
        <v>#DIV/0!</v>
      </c>
      <c r="AZ141" s="8">
        <f>COUNT(F141,H141,J141,L141,N141,P141,R141,T141,V141,X141,Z141,AB141,AD141,AF141,AH141,AJ141,AL141,AN141,AP141,AR141,AT141,AV141)</f>
        <v>0</v>
      </c>
      <c r="BA141" s="8">
        <f>SUM(G141,I141,K141,M141,O141,Q141,S141,U141,W141,Y141,AA141,AC141,AE141,AG141,AI141,AK141,AM141,AO141,AQ141,AS141,AU141,AW141)</f>
        <v>0</v>
      </c>
      <c r="BB141" s="9" t="e">
        <f>AX141/AZ141</f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>SUM(F142,H142,J142,L142,N142,P142,R142,T142,V142,X142,Z142,AB142,AD142,AF142,AH142,AJ142,AL142,AN142,AP142,AR142,AT142,AV142)</f>
        <v>0</v>
      </c>
      <c r="AY142" s="7" t="e">
        <f>AX142/AZ142</f>
        <v>#DIV/0!</v>
      </c>
      <c r="AZ142" s="8">
        <f>COUNT(F142,H142,J142,L142,N142,P142,R142,T142,V142,X142,Z142,AB142,AD142,AF142,AH142,AJ142,AL142,AN142,AP142,AR142,AT142,AV142)</f>
        <v>0</v>
      </c>
      <c r="BA142" s="8">
        <f>SUM(G142,I142,K142,M142,O142,Q142,S142,U142,W142,Y142,AA142,AC142,AE142,AG142,AI142,AK142,AM142,AO142,AQ142,AS142,AU142,AW142)</f>
        <v>0</v>
      </c>
      <c r="BB142" s="9" t="e">
        <f>AX142/AZ142</f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>SUM(F143,H143,J143,L143,N143,P143,R143,T143,V143,X143,Z143,AB143,AD143,AF143,AH143,AJ143,AL143,AN143,AP143,AR143,AT143,AV143)</f>
        <v>0</v>
      </c>
      <c r="AY143" s="7" t="e">
        <f>AX143/AZ143</f>
        <v>#DIV/0!</v>
      </c>
      <c r="AZ143" s="8">
        <f>COUNT(F143,H143,J143,L143,N143,P143,R143,T143,V143,X143,Z143,AB143,AD143,AF143,AH143,AJ143,AL143,AN143,AP143,AR143,AT143,AV143)</f>
        <v>0</v>
      </c>
      <c r="BA143" s="8">
        <f>SUM(G143,I143,K143,M143,O143,Q143,S143,U143,W143,Y143,AA143,AC143,AE143,AG143,AI143,AK143,AM143,AO143,AQ143,AS143,AU143,AW143)</f>
        <v>0</v>
      </c>
      <c r="BB143" s="9" t="e">
        <f>AX143/AZ143</f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>SUM(F144,H144,J144,L144,N144,P144,R144,T144,V144,X144,Z144,AB144,AD144,AF144,AH144,AJ144,AL144,AN144,AP144,AR144,AT144,AV144)</f>
        <v>0</v>
      </c>
      <c r="AY144" s="7" t="e">
        <f>AX144/AZ144</f>
        <v>#DIV/0!</v>
      </c>
      <c r="AZ144" s="8">
        <f>COUNT(F144,H144,J144,L144,N144,P144,R144,T144,V144,X144,Z144,AB144,AD144,AF144,AH144,AJ144,AL144,AN144,AP144,AR144,AT144,AV144)</f>
        <v>0</v>
      </c>
      <c r="BA144" s="8">
        <f>SUM(G144,I144,K144,M144,O144,Q144,S144,U144,W144,Y144,AA144,AC144,AE144,AG144,AI144,AK144,AM144,AO144,AQ144,AS144,AU144,AW144)</f>
        <v>0</v>
      </c>
      <c r="BB144" s="9" t="e">
        <f>AX144/AZ144</f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>SUM(F145,H145,J145,L145,N145,P145,R145,T145,V145,X145,Z145,AB145,AD145,AF145,AH145,AJ145,AL145,AN145,AP145,AR145,AT145,AV145)</f>
        <v>0</v>
      </c>
      <c r="AY145" s="7" t="e">
        <f>AX145/AZ145</f>
        <v>#DIV/0!</v>
      </c>
      <c r="AZ145" s="8">
        <f>COUNT(F145,H145,J145,L145,N145,P145,R145,T145,V145,X145,Z145,AB145,AD145,AF145,AH145,AJ145,AL145,AN145,AP145,AR145,AT145,AV145)</f>
        <v>0</v>
      </c>
      <c r="BA145" s="8">
        <f>SUM(G145,I145,K145,M145,O145,Q145,S145,U145,W145,Y145,AA145,AC145,AE145,AG145,AI145,AK145,AM145,AO145,AQ145,AS145,AU145,AW145)</f>
        <v>0</v>
      </c>
      <c r="BB145" s="9" t="e">
        <f>AX145/AZ145</f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>SUM(F146,H146,J146,L146,N146,P146,R146,T146,V146,X146,Z146,AB146,AD146,AF146,AH146,AJ146,AL146,AN146,AP146,AR146,AT146,AV146)</f>
        <v>0</v>
      </c>
      <c r="AY146" s="7" t="e">
        <f>AX146/AZ146</f>
        <v>#DIV/0!</v>
      </c>
      <c r="AZ146" s="8">
        <f>COUNT(F146,H146,J146,L146,N146,P146,R146,T146,V146,X146,Z146,AB146,AD146,AF146,AH146,AJ146,AL146,AN146,AP146,AR146,AT146,AV146)</f>
        <v>0</v>
      </c>
      <c r="BA146" s="8">
        <f>SUM(G146,I146,K146,M146,O146,Q146,S146,U146,W146,Y146,AA146,AC146,AE146,AG146,AI146,AK146,AM146,AO146,AQ146,AS146,AU146,AW146)</f>
        <v>0</v>
      </c>
      <c r="BB146" s="9" t="e">
        <f>AX146/AZ146</f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>SUM(F147,H147,J147,L147,N147,P147,R147,T147,V147,X147,Z147,AB147,AD147,AF147,AH147,AJ147,AL147,AN147,AP147,AR147,AT147,AV147)</f>
        <v>0</v>
      </c>
      <c r="AY147" s="7" t="e">
        <f>AX147/AZ147</f>
        <v>#DIV/0!</v>
      </c>
      <c r="AZ147" s="8">
        <f>COUNT(F147,H147,J147,L147,N147,P147,R147,T147,V147,X147,Z147,AB147,AD147,AF147,AH147,AJ147,AL147,AN147,AP147,AR147,AT147,AV147)</f>
        <v>0</v>
      </c>
      <c r="BA147" s="8">
        <f>SUM(G147,I147,K147,M147,O147,Q147,S147,U147,W147,Y147,AA147,AC147,AE147,AG147,AI147,AK147,AM147,AO147,AQ147,AS147,AU147,AW147)</f>
        <v>0</v>
      </c>
      <c r="BB147" s="9" t="e">
        <f>AX147/AZ147</f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>SUM(F148,H148,J148,L148,N148,P148,R148,T148,V148,X148,Z148,AB148,AD148,AF148,AH148,AJ148,AL148,AN148,AP148,AR148,AT148,AV148)</f>
        <v>0</v>
      </c>
      <c r="AY148" s="7" t="e">
        <f>AX148/AZ148</f>
        <v>#DIV/0!</v>
      </c>
      <c r="AZ148" s="8">
        <f>COUNT(F148,H148,J148,L148,N148,P148,R148,T148,V148,X148,Z148,AB148,AD148,AF148,AH148,AJ148,AL148,AN148,AP148,AR148,AT148,AV148)</f>
        <v>0</v>
      </c>
      <c r="BA148" s="8">
        <f>SUM(G148,I148,K148,M148,O148,Q148,S148,U148,W148,Y148,AA148,AC148,AE148,AG148,AI148,AK148,AM148,AO148,AQ148,AS148,AU148,AW148)</f>
        <v>0</v>
      </c>
      <c r="BB148" s="9" t="e">
        <f>AX148/AZ148</f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>SUM(F149,H149,J149,L149,N149,P149,R149,T149,V149,X149,Z149,AB149,AD149,AF149,AH149,AJ149,AL149,AN149,AP149,AR149,AT149,AV149)</f>
        <v>0</v>
      </c>
      <c r="AY149" s="7" t="e">
        <f>AX149/AZ149</f>
        <v>#DIV/0!</v>
      </c>
      <c r="AZ149" s="8">
        <f>COUNT(F149,H149,J149,L149,N149,P149,R149,T149,V149,X149,Z149,AB149,AD149,AF149,AH149,AJ149,AL149,AN149,AP149,AR149,AT149,AV149)</f>
        <v>0</v>
      </c>
      <c r="BA149" s="8">
        <f>SUM(G149,I149,K149,M149,O149,Q149,S149,U149,W149,Y149,AA149,AC149,AE149,AG149,AI149,AK149,AM149,AO149,AQ149,AS149,AU149,AW149)</f>
        <v>0</v>
      </c>
      <c r="BB149" s="9" t="e">
        <f>AX149/AZ149</f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 aca="true" t="shared" si="10" ref="AX150:AX162">SUM(F150,H150,J150,L150,N150,P150,R150,T150,V150,X150,Z150,AB150,AD150,AF150,AH150,AJ150,AL150,AN150,AP150,AR150,AT150,AV150)</f>
        <v>0</v>
      </c>
      <c r="AY150" s="7" t="e">
        <f aca="true" t="shared" si="11" ref="AY150:AY162">AX150/AZ150</f>
        <v>#DIV/0!</v>
      </c>
      <c r="AZ150" s="8">
        <f aca="true" t="shared" si="12" ref="AZ150:AZ162">COUNT(F150,H150,J150,L150,N150,P150,R150,T150,V150,X150,Z150,AB150,AD150,AF150,AH150,AJ150,AL150,AN150,AP150,AR150,AT150,AV150)</f>
        <v>0</v>
      </c>
      <c r="BA150" s="8">
        <f aca="true" t="shared" si="13" ref="BA150:BA162">SUM(G150,I150,K150,M150,O150,Q150,S150,U150,W150,Y150,AA150,AC150,AE150,AG150,AI150,AK150,AM150,AO150,AQ150,AS150,AU150,AW150)</f>
        <v>0</v>
      </c>
      <c r="BB150" s="9" t="e">
        <f aca="true" t="shared" si="14" ref="BB150:BB162">AX150/AZ150</f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 t="shared" si="10"/>
        <v>0</v>
      </c>
      <c r="AY151" s="7" t="e">
        <f t="shared" si="11"/>
        <v>#DIV/0!</v>
      </c>
      <c r="AZ151" s="8">
        <f t="shared" si="12"/>
        <v>0</v>
      </c>
      <c r="BA151" s="8">
        <f t="shared" si="13"/>
        <v>0</v>
      </c>
      <c r="BB151" s="9" t="e">
        <f t="shared" si="14"/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 t="shared" si="10"/>
        <v>0</v>
      </c>
      <c r="AY152" s="7" t="e">
        <f t="shared" si="11"/>
        <v>#DIV/0!</v>
      </c>
      <c r="AZ152" s="8">
        <f t="shared" si="12"/>
        <v>0</v>
      </c>
      <c r="BA152" s="8">
        <f t="shared" si="13"/>
        <v>0</v>
      </c>
      <c r="BB152" s="9" t="e">
        <f t="shared" si="14"/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t="shared" si="10"/>
        <v>0</v>
      </c>
      <c r="AY153" s="7" t="e">
        <f t="shared" si="11"/>
        <v>#DIV/0!</v>
      </c>
      <c r="AZ153" s="8">
        <f t="shared" si="12"/>
        <v>0</v>
      </c>
      <c r="BA153" s="8">
        <f t="shared" si="13"/>
        <v>0</v>
      </c>
      <c r="BB153" s="9" t="e">
        <f t="shared" si="14"/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t="shared" si="10"/>
        <v>0</v>
      </c>
      <c r="AY154" s="7" t="e">
        <f t="shared" si="11"/>
        <v>#DIV/0!</v>
      </c>
      <c r="AZ154" s="8">
        <f t="shared" si="12"/>
        <v>0</v>
      </c>
      <c r="BA154" s="8">
        <f t="shared" si="13"/>
        <v>0</v>
      </c>
      <c r="BB154" s="9" t="e">
        <f t="shared" si="14"/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10"/>
        <v>0</v>
      </c>
      <c r="AY155" s="7" t="e">
        <f t="shared" si="11"/>
        <v>#DIV/0!</v>
      </c>
      <c r="AZ155" s="8">
        <f t="shared" si="12"/>
        <v>0</v>
      </c>
      <c r="BA155" s="8">
        <f t="shared" si="13"/>
        <v>0</v>
      </c>
      <c r="BB155" s="9" t="e">
        <f t="shared" si="14"/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10"/>
        <v>0</v>
      </c>
      <c r="AY156" s="7" t="e">
        <f t="shared" si="11"/>
        <v>#DIV/0!</v>
      </c>
      <c r="AZ156" s="8">
        <f t="shared" si="12"/>
        <v>0</v>
      </c>
      <c r="BA156" s="8">
        <f t="shared" si="13"/>
        <v>0</v>
      </c>
      <c r="BB156" s="9" t="e">
        <f t="shared" si="14"/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10"/>
        <v>0</v>
      </c>
      <c r="AY157" s="7" t="e">
        <f t="shared" si="11"/>
        <v>#DIV/0!</v>
      </c>
      <c r="AZ157" s="8">
        <f t="shared" si="12"/>
        <v>0</v>
      </c>
      <c r="BA157" s="8">
        <f t="shared" si="13"/>
        <v>0</v>
      </c>
      <c r="BB157" s="9" t="e">
        <f t="shared" si="14"/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10"/>
        <v>0</v>
      </c>
      <c r="AY158" s="7" t="e">
        <f t="shared" si="11"/>
        <v>#DIV/0!</v>
      </c>
      <c r="AZ158" s="8">
        <f t="shared" si="12"/>
        <v>0</v>
      </c>
      <c r="BA158" s="8">
        <f t="shared" si="13"/>
        <v>0</v>
      </c>
      <c r="BB158" s="9" t="e">
        <f t="shared" si="14"/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 t="shared" si="10"/>
        <v>0</v>
      </c>
      <c r="AY159" s="7" t="e">
        <f t="shared" si="11"/>
        <v>#DIV/0!</v>
      </c>
      <c r="AZ159" s="8">
        <f t="shared" si="12"/>
        <v>0</v>
      </c>
      <c r="BA159" s="8">
        <f t="shared" si="13"/>
        <v>0</v>
      </c>
      <c r="BB159" s="9" t="e">
        <f t="shared" si="14"/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 t="shared" si="10"/>
        <v>0</v>
      </c>
      <c r="AY160" s="7" t="e">
        <f t="shared" si="11"/>
        <v>#DIV/0!</v>
      </c>
      <c r="AZ160" s="8">
        <f t="shared" si="12"/>
        <v>0</v>
      </c>
      <c r="BA160" s="8">
        <f t="shared" si="13"/>
        <v>0</v>
      </c>
      <c r="BB160" s="9" t="e">
        <f t="shared" si="14"/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 t="shared" si="10"/>
        <v>0</v>
      </c>
      <c r="AY161" s="7" t="e">
        <f t="shared" si="11"/>
        <v>#DIV/0!</v>
      </c>
      <c r="AZ161" s="8">
        <f t="shared" si="12"/>
        <v>0</v>
      </c>
      <c r="BA161" s="8">
        <f t="shared" si="13"/>
        <v>0</v>
      </c>
      <c r="BB161" s="9" t="e">
        <f t="shared" si="14"/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 t="shared" si="10"/>
        <v>0</v>
      </c>
      <c r="AY162" s="7" t="e">
        <f t="shared" si="11"/>
        <v>#DIV/0!</v>
      </c>
      <c r="AZ162" s="8">
        <f t="shared" si="12"/>
        <v>0</v>
      </c>
      <c r="BA162" s="8">
        <f t="shared" si="13"/>
        <v>0</v>
      </c>
      <c r="BB162" s="9" t="e">
        <f t="shared" si="14"/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aca="true" t="shared" si="15" ref="AX163:AX183">SUM(F163,H163,J163,L163,N163,P163,R163,T163,V163,X163,Z163,AB163,AD163,AF163,AH163,AJ163,AL163,AN163,AP163,AR163,AT163,AV163)</f>
        <v>0</v>
      </c>
      <c r="AY163" s="7" t="e">
        <f aca="true" t="shared" si="16" ref="AY163:AY183">AX163/AZ163</f>
        <v>#DIV/0!</v>
      </c>
      <c r="AZ163" s="8">
        <f aca="true" t="shared" si="17" ref="AZ163:AZ183">COUNT(F163,H163,J163,L163,N163,P163,R163,T163,V163,X163,Z163,AB163,AD163,AF163,AH163,AJ163,AL163,AN163,AP163,AR163,AT163,AV163)</f>
        <v>0</v>
      </c>
      <c r="BA163" s="8">
        <f aca="true" t="shared" si="18" ref="BA163:BA183">SUM(G163,I163,K163,M163,O163,Q163,S163,U163,W163,Y163,AA163,AC163,AE163,AG163,AI163,AK163,AM163,AO163,AQ163,AS163,AU163,AW163)</f>
        <v>0</v>
      </c>
      <c r="BB163" s="9" t="e">
        <f aca="true" t="shared" si="19" ref="BB163:BB183">AX163/AZ163</f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15"/>
        <v>0</v>
      </c>
      <c r="AY164" s="7" t="e">
        <f t="shared" si="16"/>
        <v>#DIV/0!</v>
      </c>
      <c r="AZ164" s="8">
        <f t="shared" si="17"/>
        <v>0</v>
      </c>
      <c r="BA164" s="8">
        <f t="shared" si="18"/>
        <v>0</v>
      </c>
      <c r="BB164" s="9" t="e">
        <f t="shared" si="19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t="shared" si="15"/>
        <v>0</v>
      </c>
      <c r="AY165" s="7" t="e">
        <f t="shared" si="16"/>
        <v>#DIV/0!</v>
      </c>
      <c r="AZ165" s="8">
        <f t="shared" si="17"/>
        <v>0</v>
      </c>
      <c r="BA165" s="8">
        <f t="shared" si="18"/>
        <v>0</v>
      </c>
      <c r="BB165" s="9" t="e">
        <f t="shared" si="19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15"/>
        <v>0</v>
      </c>
      <c r="AY166" s="7" t="e">
        <f t="shared" si="16"/>
        <v>#DIV/0!</v>
      </c>
      <c r="AZ166" s="8">
        <f t="shared" si="17"/>
        <v>0</v>
      </c>
      <c r="BA166" s="8">
        <f t="shared" si="18"/>
        <v>0</v>
      </c>
      <c r="BB166" s="9" t="e">
        <f t="shared" si="19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15"/>
        <v>0</v>
      </c>
      <c r="AY167" s="7" t="e">
        <f t="shared" si="16"/>
        <v>#DIV/0!</v>
      </c>
      <c r="AZ167" s="8">
        <f t="shared" si="17"/>
        <v>0</v>
      </c>
      <c r="BA167" s="8">
        <f t="shared" si="18"/>
        <v>0</v>
      </c>
      <c r="BB167" s="9" t="e">
        <f t="shared" si="19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15"/>
        <v>0</v>
      </c>
      <c r="AY168" s="7" t="e">
        <f t="shared" si="16"/>
        <v>#DIV/0!</v>
      </c>
      <c r="AZ168" s="8">
        <f t="shared" si="17"/>
        <v>0</v>
      </c>
      <c r="BA168" s="8">
        <f t="shared" si="18"/>
        <v>0</v>
      </c>
      <c r="BB168" s="9" t="e">
        <f t="shared" si="19"/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15"/>
        <v>0</v>
      </c>
      <c r="AY169" s="7" t="e">
        <f t="shared" si="16"/>
        <v>#DIV/0!</v>
      </c>
      <c r="AZ169" s="8">
        <f t="shared" si="17"/>
        <v>0</v>
      </c>
      <c r="BA169" s="8">
        <f t="shared" si="18"/>
        <v>0</v>
      </c>
      <c r="BB169" s="9" t="e">
        <f t="shared" si="19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t="shared" si="15"/>
        <v>0</v>
      </c>
      <c r="AY170" s="7" t="e">
        <f t="shared" si="16"/>
        <v>#DIV/0!</v>
      </c>
      <c r="AZ170" s="8">
        <f t="shared" si="17"/>
        <v>0</v>
      </c>
      <c r="BA170" s="8">
        <f t="shared" si="18"/>
        <v>0</v>
      </c>
      <c r="BB170" s="9" t="e">
        <f t="shared" si="19"/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15"/>
        <v>0</v>
      </c>
      <c r="AY171" s="7" t="e">
        <f t="shared" si="16"/>
        <v>#DIV/0!</v>
      </c>
      <c r="AZ171" s="8">
        <f t="shared" si="17"/>
        <v>0</v>
      </c>
      <c r="BA171" s="8">
        <f t="shared" si="18"/>
        <v>0</v>
      </c>
      <c r="BB171" s="9" t="e">
        <f t="shared" si="19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15"/>
        <v>0</v>
      </c>
      <c r="AY172" s="7" t="e">
        <f t="shared" si="16"/>
        <v>#DIV/0!</v>
      </c>
      <c r="AZ172" s="8">
        <f t="shared" si="17"/>
        <v>0</v>
      </c>
      <c r="BA172" s="8">
        <f t="shared" si="18"/>
        <v>0</v>
      </c>
      <c r="BB172" s="9" t="e">
        <f t="shared" si="19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15"/>
        <v>0</v>
      </c>
      <c r="AY173" s="7" t="e">
        <f t="shared" si="16"/>
        <v>#DIV/0!</v>
      </c>
      <c r="AZ173" s="8">
        <f t="shared" si="17"/>
        <v>0</v>
      </c>
      <c r="BA173" s="8">
        <f t="shared" si="18"/>
        <v>0</v>
      </c>
      <c r="BB173" s="9" t="e">
        <f t="shared" si="19"/>
        <v>#DIV/0!</v>
      </c>
    </row>
    <row r="174" spans="1:54" ht="12.75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15"/>
        <v>0</v>
      </c>
      <c r="AY174" s="7" t="e">
        <f t="shared" si="16"/>
        <v>#DIV/0!</v>
      </c>
      <c r="AZ174" s="8">
        <f t="shared" si="17"/>
        <v>0</v>
      </c>
      <c r="BA174" s="8">
        <f t="shared" si="18"/>
        <v>0</v>
      </c>
      <c r="BB174" s="9" t="e">
        <f t="shared" si="19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t="shared" si="15"/>
        <v>0</v>
      </c>
      <c r="AY175" s="7" t="e">
        <f t="shared" si="16"/>
        <v>#DIV/0!</v>
      </c>
      <c r="AZ175" s="8">
        <f t="shared" si="17"/>
        <v>0</v>
      </c>
      <c r="BA175" s="8">
        <f t="shared" si="18"/>
        <v>0</v>
      </c>
      <c r="BB175" s="9" t="e">
        <f t="shared" si="19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15"/>
        <v>0</v>
      </c>
      <c r="AY176" s="7" t="e">
        <f t="shared" si="16"/>
        <v>#DIV/0!</v>
      </c>
      <c r="AZ176" s="8">
        <f t="shared" si="17"/>
        <v>0</v>
      </c>
      <c r="BA176" s="8">
        <f t="shared" si="18"/>
        <v>0</v>
      </c>
      <c r="BB176" s="9" t="e">
        <f t="shared" si="19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15"/>
        <v>0</v>
      </c>
      <c r="AY177" s="7" t="e">
        <f t="shared" si="16"/>
        <v>#DIV/0!</v>
      </c>
      <c r="AZ177" s="8">
        <f t="shared" si="17"/>
        <v>0</v>
      </c>
      <c r="BA177" s="8">
        <f t="shared" si="18"/>
        <v>0</v>
      </c>
      <c r="BB177" s="9" t="e">
        <f t="shared" si="19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15"/>
        <v>0</v>
      </c>
      <c r="AY178" s="7" t="e">
        <f t="shared" si="16"/>
        <v>#DIV/0!</v>
      </c>
      <c r="AZ178" s="8">
        <f t="shared" si="17"/>
        <v>0</v>
      </c>
      <c r="BA178" s="8">
        <f t="shared" si="18"/>
        <v>0</v>
      </c>
      <c r="BB178" s="9" t="e">
        <f t="shared" si="19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15"/>
        <v>0</v>
      </c>
      <c r="AY179" s="7" t="e">
        <f t="shared" si="16"/>
        <v>#DIV/0!</v>
      </c>
      <c r="AZ179" s="8">
        <f t="shared" si="17"/>
        <v>0</v>
      </c>
      <c r="BA179" s="8">
        <f t="shared" si="18"/>
        <v>0</v>
      </c>
      <c r="BB179" s="9" t="e">
        <f t="shared" si="19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15"/>
        <v>0</v>
      </c>
      <c r="AY180" s="7" t="e">
        <f t="shared" si="16"/>
        <v>#DIV/0!</v>
      </c>
      <c r="AZ180" s="8">
        <f t="shared" si="17"/>
        <v>0</v>
      </c>
      <c r="BA180" s="8">
        <f t="shared" si="18"/>
        <v>0</v>
      </c>
      <c r="BB180" s="9" t="e">
        <f t="shared" si="19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15"/>
        <v>0</v>
      </c>
      <c r="AY181" s="7" t="e">
        <f t="shared" si="16"/>
        <v>#DIV/0!</v>
      </c>
      <c r="AZ181" s="8">
        <f t="shared" si="17"/>
        <v>0</v>
      </c>
      <c r="BA181" s="8">
        <f t="shared" si="18"/>
        <v>0</v>
      </c>
      <c r="BB181" s="9" t="e">
        <f t="shared" si="19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t="shared" si="15"/>
        <v>0</v>
      </c>
      <c r="AY182" s="7" t="e">
        <f t="shared" si="16"/>
        <v>#DIV/0!</v>
      </c>
      <c r="AZ182" s="8">
        <f t="shared" si="17"/>
        <v>0</v>
      </c>
      <c r="BA182" s="8">
        <f t="shared" si="18"/>
        <v>0</v>
      </c>
      <c r="BB182" s="9" t="e">
        <f t="shared" si="19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15"/>
        <v>0</v>
      </c>
      <c r="AY183" s="7" t="e">
        <f t="shared" si="16"/>
        <v>#DIV/0!</v>
      </c>
      <c r="AZ183" s="8">
        <f t="shared" si="17"/>
        <v>0</v>
      </c>
      <c r="BA183" s="8">
        <f t="shared" si="18"/>
        <v>0</v>
      </c>
      <c r="BB183" s="9" t="e">
        <f t="shared" si="19"/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aca="true" t="shared" si="20" ref="AX184:AX215">SUM(F184,H184,J184,L184,N184,P184,R184,T184,V184,X184,Z184,AB184,AD184,AF184,AH184,AJ184,AL184,AN184,AP184,AR184,AT184,AV184)</f>
        <v>0</v>
      </c>
      <c r="AY184" s="7" t="e">
        <f aca="true" t="shared" si="21" ref="AY184:AY215">AX184/AZ184</f>
        <v>#DIV/0!</v>
      </c>
      <c r="AZ184" s="8">
        <f aca="true" t="shared" si="22" ref="AZ184:AZ211">COUNT(F184,H184,J184,L184,N184,P184,R184,T184,V184,X184,Z184,AB184,AD184,AF184,AH184,AJ184,AL184,AN184,AP184,AR184,AT184,AV184)</f>
        <v>0</v>
      </c>
      <c r="BA184" s="8">
        <f aca="true" t="shared" si="23" ref="BA184:BA215">SUM(G184,I184,K184,M184,O184,Q184,S184,U184,W184,Y184,AA184,AC184,AE184,AG184,AI184,AK184,AM184,AO184,AQ184,AS184,AU184,AW184)</f>
        <v>0</v>
      </c>
      <c r="BB184" s="9" t="e">
        <f aca="true" t="shared" si="24" ref="BB184:BB211">AX184/AZ184</f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20"/>
        <v>0</v>
      </c>
      <c r="AY185" s="7" t="e">
        <f t="shared" si="21"/>
        <v>#DIV/0!</v>
      </c>
      <c r="AZ185" s="8">
        <f t="shared" si="22"/>
        <v>0</v>
      </c>
      <c r="BA185" s="8">
        <f t="shared" si="23"/>
        <v>0</v>
      </c>
      <c r="BB185" s="9" t="e">
        <f t="shared" si="24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20"/>
        <v>0</v>
      </c>
      <c r="AY186" s="7" t="e">
        <f t="shared" si="21"/>
        <v>#DIV/0!</v>
      </c>
      <c r="AZ186" s="8">
        <f t="shared" si="22"/>
        <v>0</v>
      </c>
      <c r="BA186" s="8">
        <f t="shared" si="23"/>
        <v>0</v>
      </c>
      <c r="BB186" s="9" t="e">
        <f t="shared" si="24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20"/>
        <v>0</v>
      </c>
      <c r="AY187" s="7" t="e">
        <f t="shared" si="21"/>
        <v>#DIV/0!</v>
      </c>
      <c r="AZ187" s="8">
        <f t="shared" si="22"/>
        <v>0</v>
      </c>
      <c r="BA187" s="8">
        <f t="shared" si="23"/>
        <v>0</v>
      </c>
      <c r="BB187" s="9" t="e">
        <f t="shared" si="24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20"/>
        <v>0</v>
      </c>
      <c r="AY188" s="7" t="e">
        <f t="shared" si="21"/>
        <v>#DIV/0!</v>
      </c>
      <c r="AZ188" s="8">
        <f t="shared" si="22"/>
        <v>0</v>
      </c>
      <c r="BA188" s="8">
        <f t="shared" si="23"/>
        <v>0</v>
      </c>
      <c r="BB188" s="9" t="e">
        <f t="shared" si="24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20"/>
        <v>0</v>
      </c>
      <c r="AY189" s="7" t="e">
        <f t="shared" si="21"/>
        <v>#DIV/0!</v>
      </c>
      <c r="AZ189" s="8">
        <f t="shared" si="22"/>
        <v>0</v>
      </c>
      <c r="BA189" s="8">
        <f t="shared" si="23"/>
        <v>0</v>
      </c>
      <c r="BB189" s="9" t="e">
        <f t="shared" si="24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20"/>
        <v>0</v>
      </c>
      <c r="AY190" s="7" t="e">
        <f t="shared" si="21"/>
        <v>#DIV/0!</v>
      </c>
      <c r="AZ190" s="8">
        <f t="shared" si="22"/>
        <v>0</v>
      </c>
      <c r="BA190" s="8">
        <f t="shared" si="23"/>
        <v>0</v>
      </c>
      <c r="BB190" s="9" t="e">
        <f t="shared" si="24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20"/>
        <v>0</v>
      </c>
      <c r="AY191" s="7" t="e">
        <f t="shared" si="21"/>
        <v>#DIV/0!</v>
      </c>
      <c r="AZ191" s="8">
        <f t="shared" si="22"/>
        <v>0</v>
      </c>
      <c r="BA191" s="8">
        <f t="shared" si="23"/>
        <v>0</v>
      </c>
      <c r="BB191" s="9" t="e">
        <f t="shared" si="24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20"/>
        <v>0</v>
      </c>
      <c r="AY192" s="7" t="e">
        <f t="shared" si="21"/>
        <v>#DIV/0!</v>
      </c>
      <c r="AZ192" s="8">
        <f t="shared" si="22"/>
        <v>0</v>
      </c>
      <c r="BA192" s="8">
        <f t="shared" si="23"/>
        <v>0</v>
      </c>
      <c r="BB192" s="9" t="e">
        <f t="shared" si="24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20"/>
        <v>0</v>
      </c>
      <c r="AY193" s="7" t="e">
        <f t="shared" si="21"/>
        <v>#DIV/0!</v>
      </c>
      <c r="AZ193" s="8">
        <f t="shared" si="22"/>
        <v>0</v>
      </c>
      <c r="BA193" s="8">
        <f t="shared" si="23"/>
        <v>0</v>
      </c>
      <c r="BB193" s="9" t="e">
        <f t="shared" si="24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20"/>
        <v>0</v>
      </c>
      <c r="AY194" s="7" t="e">
        <f t="shared" si="21"/>
        <v>#DIV/0!</v>
      </c>
      <c r="AZ194" s="8">
        <f t="shared" si="22"/>
        <v>0</v>
      </c>
      <c r="BA194" s="8">
        <f t="shared" si="23"/>
        <v>0</v>
      </c>
      <c r="BB194" s="9" t="e">
        <f t="shared" si="24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t="shared" si="20"/>
        <v>0</v>
      </c>
      <c r="AY195" s="7" t="e">
        <f t="shared" si="21"/>
        <v>#DIV/0!</v>
      </c>
      <c r="AZ195" s="8">
        <f t="shared" si="22"/>
        <v>0</v>
      </c>
      <c r="BA195" s="8">
        <f t="shared" si="23"/>
        <v>0</v>
      </c>
      <c r="BB195" s="9" t="e">
        <f t="shared" si="24"/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20"/>
        <v>0</v>
      </c>
      <c r="AY196" s="7" t="e">
        <f t="shared" si="21"/>
        <v>#DIV/0!</v>
      </c>
      <c r="AZ196" s="8">
        <f t="shared" si="22"/>
        <v>0</v>
      </c>
      <c r="BA196" s="8">
        <f t="shared" si="23"/>
        <v>0</v>
      </c>
      <c r="BB196" s="9" t="e">
        <f t="shared" si="24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20"/>
        <v>0</v>
      </c>
      <c r="AY197" s="7" t="e">
        <f t="shared" si="21"/>
        <v>#DIV/0!</v>
      </c>
      <c r="AZ197" s="8">
        <f t="shared" si="22"/>
        <v>0</v>
      </c>
      <c r="BA197" s="8">
        <f t="shared" si="23"/>
        <v>0</v>
      </c>
      <c r="BB197" s="9" t="e">
        <f t="shared" si="24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20"/>
        <v>0</v>
      </c>
      <c r="AY198" s="7" t="e">
        <f t="shared" si="21"/>
        <v>#DIV/0!</v>
      </c>
      <c r="AZ198" s="8">
        <f t="shared" si="22"/>
        <v>0</v>
      </c>
      <c r="BA198" s="8">
        <f t="shared" si="23"/>
        <v>0</v>
      </c>
      <c r="BB198" s="9" t="e">
        <f t="shared" si="24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20"/>
        <v>0</v>
      </c>
      <c r="AY199" s="7" t="e">
        <f t="shared" si="21"/>
        <v>#DIV/0!</v>
      </c>
      <c r="AZ199" s="8">
        <f t="shared" si="22"/>
        <v>0</v>
      </c>
      <c r="BA199" s="8">
        <f t="shared" si="23"/>
        <v>0</v>
      </c>
      <c r="BB199" s="9" t="e">
        <f t="shared" si="24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20"/>
        <v>0</v>
      </c>
      <c r="AY200" s="7" t="e">
        <f t="shared" si="21"/>
        <v>#DIV/0!</v>
      </c>
      <c r="AZ200" s="8">
        <f t="shared" si="22"/>
        <v>0</v>
      </c>
      <c r="BA200" s="8">
        <f t="shared" si="23"/>
        <v>0</v>
      </c>
      <c r="BB200" s="9" t="e">
        <f t="shared" si="24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20"/>
        <v>0</v>
      </c>
      <c r="AY201" s="7" t="e">
        <f t="shared" si="21"/>
        <v>#DIV/0!</v>
      </c>
      <c r="AZ201" s="8">
        <f t="shared" si="22"/>
        <v>0</v>
      </c>
      <c r="BA201" s="8">
        <f t="shared" si="23"/>
        <v>0</v>
      </c>
      <c r="BB201" s="9" t="e">
        <f t="shared" si="24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20"/>
        <v>0</v>
      </c>
      <c r="AY202" s="7" t="e">
        <f t="shared" si="21"/>
        <v>#DIV/0!</v>
      </c>
      <c r="AZ202" s="8">
        <f t="shared" si="22"/>
        <v>0</v>
      </c>
      <c r="BA202" s="8">
        <f t="shared" si="23"/>
        <v>0</v>
      </c>
      <c r="BB202" s="9" t="e">
        <f t="shared" si="24"/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20"/>
        <v>0</v>
      </c>
      <c r="AY203" s="7" t="e">
        <f t="shared" si="21"/>
        <v>#DIV/0!</v>
      </c>
      <c r="AZ203" s="8">
        <f t="shared" si="22"/>
        <v>0</v>
      </c>
      <c r="BA203" s="8">
        <f t="shared" si="23"/>
        <v>0</v>
      </c>
      <c r="BB203" s="9" t="e">
        <f t="shared" si="24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20"/>
        <v>0</v>
      </c>
      <c r="AY204" s="7" t="e">
        <f t="shared" si="21"/>
        <v>#DIV/0!</v>
      </c>
      <c r="AZ204" s="8">
        <f t="shared" si="22"/>
        <v>0</v>
      </c>
      <c r="BA204" s="8">
        <f t="shared" si="23"/>
        <v>0</v>
      </c>
      <c r="BB204" s="9" t="e">
        <f t="shared" si="24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20"/>
        <v>0</v>
      </c>
      <c r="AY205" s="7" t="e">
        <f t="shared" si="21"/>
        <v>#DIV/0!</v>
      </c>
      <c r="AZ205" s="8">
        <f t="shared" si="22"/>
        <v>0</v>
      </c>
      <c r="BA205" s="8">
        <f t="shared" si="23"/>
        <v>0</v>
      </c>
      <c r="BB205" s="9" t="e">
        <f t="shared" si="24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20"/>
        <v>0</v>
      </c>
      <c r="AY206" s="7" t="e">
        <f t="shared" si="21"/>
        <v>#DIV/0!</v>
      </c>
      <c r="AZ206" s="8">
        <f t="shared" si="22"/>
        <v>0</v>
      </c>
      <c r="BA206" s="8">
        <f t="shared" si="23"/>
        <v>0</v>
      </c>
      <c r="BB206" s="9" t="e">
        <f t="shared" si="24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20"/>
        <v>0</v>
      </c>
      <c r="AY207" s="7" t="e">
        <f t="shared" si="21"/>
        <v>#DIV/0!</v>
      </c>
      <c r="AZ207" s="8">
        <f t="shared" si="22"/>
        <v>0</v>
      </c>
      <c r="BA207" s="8">
        <f t="shared" si="23"/>
        <v>0</v>
      </c>
      <c r="BB207" s="9" t="e">
        <f t="shared" si="24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20"/>
        <v>0</v>
      </c>
      <c r="AY208" s="7" t="e">
        <f t="shared" si="21"/>
        <v>#DIV/0!</v>
      </c>
      <c r="AZ208" s="8">
        <f t="shared" si="22"/>
        <v>0</v>
      </c>
      <c r="BA208" s="8">
        <f t="shared" si="23"/>
        <v>0</v>
      </c>
      <c r="BB208" s="9" t="e">
        <f t="shared" si="24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20"/>
        <v>0</v>
      </c>
      <c r="AY209" s="7" t="e">
        <f t="shared" si="21"/>
        <v>#DIV/0!</v>
      </c>
      <c r="AZ209" s="8">
        <f t="shared" si="22"/>
        <v>0</v>
      </c>
      <c r="BA209" s="8">
        <f t="shared" si="23"/>
        <v>0</v>
      </c>
      <c r="BB209" s="9" t="e">
        <f t="shared" si="24"/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t="shared" si="20"/>
        <v>0</v>
      </c>
      <c r="AY210" s="7" t="e">
        <f t="shared" si="21"/>
        <v>#DIV/0!</v>
      </c>
      <c r="AZ210" s="8">
        <f t="shared" si="22"/>
        <v>0</v>
      </c>
      <c r="BA210" s="8">
        <f t="shared" si="23"/>
        <v>0</v>
      </c>
      <c r="BB210" s="9" t="e">
        <f t="shared" si="24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20"/>
        <v>0</v>
      </c>
      <c r="AY211" s="7" t="e">
        <f t="shared" si="21"/>
        <v>#DIV/0!</v>
      </c>
      <c r="AZ211" s="8">
        <f t="shared" si="22"/>
        <v>0</v>
      </c>
      <c r="BA211" s="8">
        <f t="shared" si="23"/>
        <v>0</v>
      </c>
      <c r="BB211" s="9" t="e">
        <f t="shared" si="24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t="shared" si="20"/>
        <v>0</v>
      </c>
      <c r="AY212" s="7" t="e">
        <f t="shared" si="21"/>
        <v>#DIV/0!</v>
      </c>
      <c r="AZ212" s="8">
        <f aca="true" t="shared" si="25" ref="AZ212:AZ228">COUNT(F212,H212,J212,L212,N212,P212,R212,T212,V212,X212,Z212,AB212,AD212,AF212,AH212,AJ212,AL212,AN212,AP212,AR212,AT212,AV212)</f>
        <v>0</v>
      </c>
      <c r="BA212" s="8">
        <f t="shared" si="23"/>
        <v>0</v>
      </c>
      <c r="BB212" s="9" t="e">
        <f aca="true" t="shared" si="26" ref="BB212:BB228">AX212/AZ212</f>
        <v>#DIV/0!</v>
      </c>
    </row>
    <row r="213" spans="1:54" ht="12.75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5">
        <f t="shared" si="20"/>
        <v>0</v>
      </c>
      <c r="AY213" s="7" t="e">
        <f t="shared" si="21"/>
        <v>#DIV/0!</v>
      </c>
      <c r="AZ213" s="8">
        <f t="shared" si="25"/>
        <v>0</v>
      </c>
      <c r="BA213" s="8">
        <f t="shared" si="23"/>
        <v>0</v>
      </c>
      <c r="BB213" s="9" t="e">
        <f t="shared" si="26"/>
        <v>#DIV/0!</v>
      </c>
    </row>
    <row r="214" spans="1:54" ht="12.75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20"/>
        <v>0</v>
      </c>
      <c r="AY214" s="7" t="e">
        <f t="shared" si="21"/>
        <v>#DIV/0!</v>
      </c>
      <c r="AZ214" s="8">
        <f t="shared" si="25"/>
        <v>0</v>
      </c>
      <c r="BA214" s="8">
        <f t="shared" si="23"/>
        <v>0</v>
      </c>
      <c r="BB214" s="9" t="e">
        <f t="shared" si="26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t="shared" si="20"/>
        <v>0</v>
      </c>
      <c r="AY215" s="7" t="e">
        <f t="shared" si="21"/>
        <v>#DIV/0!</v>
      </c>
      <c r="AZ215" s="8">
        <f t="shared" si="25"/>
        <v>0</v>
      </c>
      <c r="BA215" s="8">
        <f t="shared" si="23"/>
        <v>0</v>
      </c>
      <c r="BB215" s="9" t="e">
        <f t="shared" si="26"/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aca="true" t="shared" si="27" ref="AX216:AX228">SUM(F216,H216,J216,L216,N216,P216,R216,T216,V216,X216,Z216,AB216,AD216,AF216,AH216,AJ216,AL216,AN216,AP216,AR216,AT216,AV216)</f>
        <v>0</v>
      </c>
      <c r="AY216" s="7" t="e">
        <f aca="true" t="shared" si="28" ref="AY216:AY228">AX216/AZ216</f>
        <v>#DIV/0!</v>
      </c>
      <c r="AZ216" s="8">
        <f t="shared" si="25"/>
        <v>0</v>
      </c>
      <c r="BA216" s="8">
        <f aca="true" t="shared" si="29" ref="BA216:BA228">SUM(G216,I216,K216,M216,O216,Q216,S216,U216,W216,Y216,AA216,AC216,AE216,AG216,AI216,AK216,AM216,AO216,AQ216,AS216,AU216,AW216)</f>
        <v>0</v>
      </c>
      <c r="BB216" s="9" t="e">
        <f t="shared" si="26"/>
        <v>#DIV/0!</v>
      </c>
    </row>
    <row r="217" spans="1:54" ht="12.75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5">
        <f t="shared" si="27"/>
        <v>0</v>
      </c>
      <c r="AY217" s="7" t="e">
        <f t="shared" si="28"/>
        <v>#DIV/0!</v>
      </c>
      <c r="AZ217" s="8">
        <f t="shared" si="25"/>
        <v>0</v>
      </c>
      <c r="BA217" s="8">
        <f t="shared" si="29"/>
        <v>0</v>
      </c>
      <c r="BB217" s="9" t="e">
        <f t="shared" si="26"/>
        <v>#DIV/0!</v>
      </c>
    </row>
    <row r="218" spans="1:54" ht="12.75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27"/>
        <v>0</v>
      </c>
      <c r="AY218" s="7" t="e">
        <f t="shared" si="28"/>
        <v>#DIV/0!</v>
      </c>
      <c r="AZ218" s="8">
        <f t="shared" si="25"/>
        <v>0</v>
      </c>
      <c r="BA218" s="8">
        <f t="shared" si="29"/>
        <v>0</v>
      </c>
      <c r="BB218" s="9" t="e">
        <f t="shared" si="26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27"/>
        <v>0</v>
      </c>
      <c r="AY219" s="7" t="e">
        <f t="shared" si="28"/>
        <v>#DIV/0!</v>
      </c>
      <c r="AZ219" s="8">
        <f t="shared" si="25"/>
        <v>0</v>
      </c>
      <c r="BA219" s="8">
        <f t="shared" si="29"/>
        <v>0</v>
      </c>
      <c r="BB219" s="9" t="e">
        <f t="shared" si="26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27"/>
        <v>0</v>
      </c>
      <c r="AY220" s="7" t="e">
        <f t="shared" si="28"/>
        <v>#DIV/0!</v>
      </c>
      <c r="AZ220" s="8">
        <f t="shared" si="25"/>
        <v>0</v>
      </c>
      <c r="BA220" s="8">
        <f t="shared" si="29"/>
        <v>0</v>
      </c>
      <c r="BB220" s="9" t="e">
        <f t="shared" si="26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27"/>
        <v>0</v>
      </c>
      <c r="AY221" s="7" t="e">
        <f t="shared" si="28"/>
        <v>#DIV/0!</v>
      </c>
      <c r="AZ221" s="8">
        <f t="shared" si="25"/>
        <v>0</v>
      </c>
      <c r="BA221" s="8">
        <f t="shared" si="29"/>
        <v>0</v>
      </c>
      <c r="BB221" s="9" t="e">
        <f t="shared" si="26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27"/>
        <v>0</v>
      </c>
      <c r="AY222" s="7" t="e">
        <f t="shared" si="28"/>
        <v>#DIV/0!</v>
      </c>
      <c r="AZ222" s="8">
        <f t="shared" si="25"/>
        <v>0</v>
      </c>
      <c r="BA222" s="8">
        <f t="shared" si="29"/>
        <v>0</v>
      </c>
      <c r="BB222" s="9" t="e">
        <f t="shared" si="26"/>
        <v>#DIV/0!</v>
      </c>
    </row>
    <row r="223" spans="1:54" ht="12.75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5">
        <f t="shared" si="27"/>
        <v>0</v>
      </c>
      <c r="AY223" s="7" t="e">
        <f t="shared" si="28"/>
        <v>#DIV/0!</v>
      </c>
      <c r="AZ223" s="8">
        <f t="shared" si="25"/>
        <v>0</v>
      </c>
      <c r="BA223" s="8">
        <f t="shared" si="29"/>
        <v>0</v>
      </c>
      <c r="BB223" s="9" t="e">
        <f t="shared" si="26"/>
        <v>#DIV/0!</v>
      </c>
    </row>
    <row r="224" spans="1:54" ht="12.7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27"/>
        <v>0</v>
      </c>
      <c r="AY224" s="7" t="e">
        <f t="shared" si="28"/>
        <v>#DIV/0!</v>
      </c>
      <c r="AZ224" s="8">
        <f t="shared" si="25"/>
        <v>0</v>
      </c>
      <c r="BA224" s="8">
        <f t="shared" si="29"/>
        <v>0</v>
      </c>
      <c r="BB224" s="9" t="e">
        <f t="shared" si="26"/>
        <v>#DIV/0!</v>
      </c>
    </row>
    <row r="225" spans="1:54" ht="12.75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5">
        <f t="shared" si="27"/>
        <v>0</v>
      </c>
      <c r="AY225" s="7" t="e">
        <f t="shared" si="28"/>
        <v>#DIV/0!</v>
      </c>
      <c r="AZ225" s="8">
        <f t="shared" si="25"/>
        <v>0</v>
      </c>
      <c r="BA225" s="8">
        <f t="shared" si="29"/>
        <v>0</v>
      </c>
      <c r="BB225" s="9" t="e">
        <f t="shared" si="26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27"/>
        <v>0</v>
      </c>
      <c r="AY226" s="7" t="e">
        <f t="shared" si="28"/>
        <v>#DIV/0!</v>
      </c>
      <c r="AZ226" s="8">
        <f t="shared" si="25"/>
        <v>0</v>
      </c>
      <c r="BA226" s="8">
        <f t="shared" si="29"/>
        <v>0</v>
      </c>
      <c r="BB226" s="9" t="e">
        <f t="shared" si="26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27"/>
        <v>0</v>
      </c>
      <c r="AY227" s="7" t="e">
        <f t="shared" si="28"/>
        <v>#DIV/0!</v>
      </c>
      <c r="AZ227" s="8">
        <f t="shared" si="25"/>
        <v>0</v>
      </c>
      <c r="BA227" s="8">
        <f t="shared" si="29"/>
        <v>0</v>
      </c>
      <c r="BB227" s="9" t="e">
        <f t="shared" si="26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27"/>
        <v>0</v>
      </c>
      <c r="AY228" s="7" t="e">
        <f t="shared" si="28"/>
        <v>#DIV/0!</v>
      </c>
      <c r="AZ228" s="8">
        <f t="shared" si="25"/>
        <v>0</v>
      </c>
      <c r="BA228" s="8">
        <f t="shared" si="29"/>
        <v>0</v>
      </c>
      <c r="BB228" s="9" t="e">
        <f t="shared" si="26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aca="true" t="shared" si="30" ref="AX229:AX252">SUM(F229,H229,J229,L229,N229,P229,R229,T229,V229,X229,Z229,AB229,AD229,AF229,AH229,AJ229,AL229,AN229,AP229,AR229,AT229,AV229)</f>
        <v>0</v>
      </c>
      <c r="AY229" s="7" t="e">
        <f aca="true" t="shared" si="31" ref="AY229:AY252">AX229/AZ229</f>
        <v>#DIV/0!</v>
      </c>
      <c r="AZ229" s="8">
        <f aca="true" t="shared" si="32" ref="AZ229:AZ252">COUNT(F229,H229,J229,L229,N229,P229,R229,T229,V229,X229,Z229,AB229,AD229,AF229,AH229,AJ229,AL229,AN229,AP229,AR229,AT229,AV229)</f>
        <v>0</v>
      </c>
      <c r="BA229" s="8">
        <f aca="true" t="shared" si="33" ref="BA229:BA252">SUM(G229,I229,K229,M229,O229,Q229,S229,U229,W229,Y229,AA229,AC229,AE229,AG229,AI229,AK229,AM229,AO229,AQ229,AS229,AU229,AW229)</f>
        <v>0</v>
      </c>
      <c r="BB229" s="9" t="e">
        <f aca="true" t="shared" si="34" ref="BB229:BB252">AX229/AZ229</f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30"/>
        <v>0</v>
      </c>
      <c r="AY230" s="7" t="e">
        <f t="shared" si="31"/>
        <v>#DIV/0!</v>
      </c>
      <c r="AZ230" s="8">
        <f t="shared" si="32"/>
        <v>0</v>
      </c>
      <c r="BA230" s="8">
        <f t="shared" si="33"/>
        <v>0</v>
      </c>
      <c r="BB230" s="9" t="e">
        <f t="shared" si="34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30"/>
        <v>0</v>
      </c>
      <c r="AY231" s="7" t="e">
        <f t="shared" si="31"/>
        <v>#DIV/0!</v>
      </c>
      <c r="AZ231" s="8">
        <f t="shared" si="32"/>
        <v>0</v>
      </c>
      <c r="BA231" s="8">
        <f t="shared" si="33"/>
        <v>0</v>
      </c>
      <c r="BB231" s="9" t="e">
        <f t="shared" si="34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t="shared" si="30"/>
        <v>0</v>
      </c>
      <c r="AY232" s="7" t="e">
        <f t="shared" si="31"/>
        <v>#DIV/0!</v>
      </c>
      <c r="AZ232" s="8">
        <f t="shared" si="32"/>
        <v>0</v>
      </c>
      <c r="BA232" s="8">
        <f t="shared" si="33"/>
        <v>0</v>
      </c>
      <c r="BB232" s="9" t="e">
        <f t="shared" si="34"/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30"/>
        <v>0</v>
      </c>
      <c r="AY233" s="7" t="e">
        <f t="shared" si="31"/>
        <v>#DIV/0!</v>
      </c>
      <c r="AZ233" s="8">
        <f t="shared" si="32"/>
        <v>0</v>
      </c>
      <c r="BA233" s="8">
        <f t="shared" si="33"/>
        <v>0</v>
      </c>
      <c r="BB233" s="9" t="e">
        <f t="shared" si="34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30"/>
        <v>0</v>
      </c>
      <c r="AY234" s="7" t="e">
        <f t="shared" si="31"/>
        <v>#DIV/0!</v>
      </c>
      <c r="AZ234" s="8">
        <f t="shared" si="32"/>
        <v>0</v>
      </c>
      <c r="BA234" s="8">
        <f t="shared" si="33"/>
        <v>0</v>
      </c>
      <c r="BB234" s="9" t="e">
        <f t="shared" si="34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30"/>
        <v>0</v>
      </c>
      <c r="AY235" s="7" t="e">
        <f t="shared" si="31"/>
        <v>#DIV/0!</v>
      </c>
      <c r="AZ235" s="8">
        <f t="shared" si="32"/>
        <v>0</v>
      </c>
      <c r="BA235" s="8">
        <f t="shared" si="33"/>
        <v>0</v>
      </c>
      <c r="BB235" s="9" t="e">
        <f t="shared" si="34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30"/>
        <v>0</v>
      </c>
      <c r="AY236" s="7" t="e">
        <f t="shared" si="31"/>
        <v>#DIV/0!</v>
      </c>
      <c r="AZ236" s="8">
        <f t="shared" si="32"/>
        <v>0</v>
      </c>
      <c r="BA236" s="8">
        <f t="shared" si="33"/>
        <v>0</v>
      </c>
      <c r="BB236" s="9" t="e">
        <f t="shared" si="34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30"/>
        <v>0</v>
      </c>
      <c r="AY237" s="7" t="e">
        <f t="shared" si="31"/>
        <v>#DIV/0!</v>
      </c>
      <c r="AZ237" s="8">
        <f t="shared" si="32"/>
        <v>0</v>
      </c>
      <c r="BA237" s="8">
        <f t="shared" si="33"/>
        <v>0</v>
      </c>
      <c r="BB237" s="9" t="e">
        <f t="shared" si="34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30"/>
        <v>0</v>
      </c>
      <c r="AY238" s="7" t="e">
        <f t="shared" si="31"/>
        <v>#DIV/0!</v>
      </c>
      <c r="AZ238" s="8">
        <f t="shared" si="32"/>
        <v>0</v>
      </c>
      <c r="BA238" s="8">
        <f t="shared" si="33"/>
        <v>0</v>
      </c>
      <c r="BB238" s="9" t="e">
        <f t="shared" si="34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30"/>
        <v>0</v>
      </c>
      <c r="AY239" s="7" t="e">
        <f t="shared" si="31"/>
        <v>#DIV/0!</v>
      </c>
      <c r="AZ239" s="8">
        <f t="shared" si="32"/>
        <v>0</v>
      </c>
      <c r="BA239" s="8">
        <f t="shared" si="33"/>
        <v>0</v>
      </c>
      <c r="BB239" s="9" t="e">
        <f t="shared" si="34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30"/>
        <v>0</v>
      </c>
      <c r="AY240" s="7" t="e">
        <f t="shared" si="31"/>
        <v>#DIV/0!</v>
      </c>
      <c r="AZ240" s="8">
        <f t="shared" si="32"/>
        <v>0</v>
      </c>
      <c r="BA240" s="8">
        <f t="shared" si="33"/>
        <v>0</v>
      </c>
      <c r="BB240" s="9" t="e">
        <f t="shared" si="34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30"/>
        <v>0</v>
      </c>
      <c r="AY241" s="7" t="e">
        <f t="shared" si="31"/>
        <v>#DIV/0!</v>
      </c>
      <c r="AZ241" s="8">
        <f t="shared" si="32"/>
        <v>0</v>
      </c>
      <c r="BA241" s="8">
        <f t="shared" si="33"/>
        <v>0</v>
      </c>
      <c r="BB241" s="9" t="e">
        <f t="shared" si="34"/>
        <v>#DIV/0!</v>
      </c>
    </row>
    <row r="242" spans="1:54" ht="12.75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5">
        <f t="shared" si="30"/>
        <v>0</v>
      </c>
      <c r="AY242" s="7" t="e">
        <f t="shared" si="31"/>
        <v>#DIV/0!</v>
      </c>
      <c r="AZ242" s="8">
        <f t="shared" si="32"/>
        <v>0</v>
      </c>
      <c r="BA242" s="8">
        <f t="shared" si="33"/>
        <v>0</v>
      </c>
      <c r="BB242" s="9" t="e">
        <f t="shared" si="34"/>
        <v>#DIV/0!</v>
      </c>
    </row>
    <row r="243" spans="1:54" ht="12.75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30"/>
        <v>0</v>
      </c>
      <c r="AY243" s="7" t="e">
        <f t="shared" si="31"/>
        <v>#DIV/0!</v>
      </c>
      <c r="AZ243" s="8">
        <f t="shared" si="32"/>
        <v>0</v>
      </c>
      <c r="BA243" s="8">
        <f t="shared" si="33"/>
        <v>0</v>
      </c>
      <c r="BB243" s="9" t="e">
        <f t="shared" si="34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30"/>
        <v>0</v>
      </c>
      <c r="AY244" s="7" t="e">
        <f t="shared" si="31"/>
        <v>#DIV/0!</v>
      </c>
      <c r="AZ244" s="8">
        <f t="shared" si="32"/>
        <v>0</v>
      </c>
      <c r="BA244" s="8">
        <f t="shared" si="33"/>
        <v>0</v>
      </c>
      <c r="BB244" s="9" t="e">
        <f t="shared" si="34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30"/>
        <v>0</v>
      </c>
      <c r="AY245" s="7" t="e">
        <f t="shared" si="31"/>
        <v>#DIV/0!</v>
      </c>
      <c r="AZ245" s="8">
        <f t="shared" si="32"/>
        <v>0</v>
      </c>
      <c r="BA245" s="8">
        <f t="shared" si="33"/>
        <v>0</v>
      </c>
      <c r="BB245" s="9" t="e">
        <f t="shared" si="34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t="shared" si="30"/>
        <v>0</v>
      </c>
      <c r="AY246" s="7" t="e">
        <f t="shared" si="31"/>
        <v>#DIV/0!</v>
      </c>
      <c r="AZ246" s="8">
        <f t="shared" si="32"/>
        <v>0</v>
      </c>
      <c r="BA246" s="8">
        <f t="shared" si="33"/>
        <v>0</v>
      </c>
      <c r="BB246" s="9" t="e">
        <f t="shared" si="34"/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30"/>
        <v>0</v>
      </c>
      <c r="AY247" s="7" t="e">
        <f t="shared" si="31"/>
        <v>#DIV/0!</v>
      </c>
      <c r="AZ247" s="8">
        <f t="shared" si="32"/>
        <v>0</v>
      </c>
      <c r="BA247" s="8">
        <f t="shared" si="33"/>
        <v>0</v>
      </c>
      <c r="BB247" s="9" t="e">
        <f t="shared" si="34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30"/>
        <v>0</v>
      </c>
      <c r="AY248" s="7" t="e">
        <f t="shared" si="31"/>
        <v>#DIV/0!</v>
      </c>
      <c r="AZ248" s="8">
        <f t="shared" si="32"/>
        <v>0</v>
      </c>
      <c r="BA248" s="8">
        <f t="shared" si="33"/>
        <v>0</v>
      </c>
      <c r="BB248" s="9" t="e">
        <f t="shared" si="34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30"/>
        <v>0</v>
      </c>
      <c r="AY249" s="7" t="e">
        <f t="shared" si="31"/>
        <v>#DIV/0!</v>
      </c>
      <c r="AZ249" s="8">
        <f t="shared" si="32"/>
        <v>0</v>
      </c>
      <c r="BA249" s="8">
        <f t="shared" si="33"/>
        <v>0</v>
      </c>
      <c r="BB249" s="9" t="e">
        <f t="shared" si="34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30"/>
        <v>0</v>
      </c>
      <c r="AY250" s="7" t="e">
        <f t="shared" si="31"/>
        <v>#DIV/0!</v>
      </c>
      <c r="AZ250" s="8">
        <f t="shared" si="32"/>
        <v>0</v>
      </c>
      <c r="BA250" s="8">
        <f t="shared" si="33"/>
        <v>0</v>
      </c>
      <c r="BB250" s="9" t="e">
        <f t="shared" si="34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30"/>
        <v>0</v>
      </c>
      <c r="AY251" s="7" t="e">
        <f t="shared" si="31"/>
        <v>#DIV/0!</v>
      </c>
      <c r="AZ251" s="8">
        <f t="shared" si="32"/>
        <v>0</v>
      </c>
      <c r="BA251" s="8">
        <f t="shared" si="33"/>
        <v>0</v>
      </c>
      <c r="BB251" s="9" t="e">
        <f t="shared" si="34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30"/>
        <v>0</v>
      </c>
      <c r="AY252" s="7" t="e">
        <f t="shared" si="31"/>
        <v>#DIV/0!</v>
      </c>
      <c r="AZ252" s="8">
        <f t="shared" si="32"/>
        <v>0</v>
      </c>
      <c r="BA252" s="8">
        <f t="shared" si="33"/>
        <v>0</v>
      </c>
      <c r="BB252" s="9" t="e">
        <f t="shared" si="34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aca="true" t="shared" si="35" ref="AX253:AX282">SUM(F253,H253,J253,L253,N253,P253,R253,T253,V253,X253,Z253,AB253,AD253,AF253,AH253,AJ253,AL253,AN253,AP253,AR253,AT253,AV253)</f>
        <v>0</v>
      </c>
      <c r="AY253" s="7" t="e">
        <f>AX253/AZ253</f>
        <v>#DIV/0!</v>
      </c>
      <c r="AZ253" s="8">
        <f aca="true" t="shared" si="36" ref="AZ253:AZ282">COUNT(F253,H253,J253,L253,N253,P253,R253,T253,V253,X253,Z253,AB253,AD253,AF253,AH253,AJ253,AL253,AN253,AP253,AR253,AT253,AV253)*9</f>
        <v>0</v>
      </c>
      <c r="BA253" s="8">
        <f aca="true" t="shared" si="37" ref="BA253:BA282">SUM(G253,I253,K253,M253,O253,Q253,S253,U253,W253,Y253,AA253,AC253,AE253,AG253,AI253,AK253,AM253,AO253,AQ253,AS253,AU253,AW253)</f>
        <v>0</v>
      </c>
      <c r="BB253" s="9" t="e">
        <f aca="true" t="shared" si="38" ref="BB253:BB282">AY253*9</f>
        <v>#DIV/0!</v>
      </c>
    </row>
    <row r="254" spans="1:54" ht="12.75">
      <c r="A254" s="5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0"/>
      <c r="S254" s="10"/>
      <c r="T254" s="10"/>
      <c r="U254" s="10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0">
        <f t="shared" si="35"/>
        <v>0</v>
      </c>
      <c r="AY254" s="12" t="e">
        <f>AX254/AZ254</f>
        <v>#DIV/0!</v>
      </c>
      <c r="AZ254" s="13">
        <f t="shared" si="36"/>
        <v>0</v>
      </c>
      <c r="BA254" s="13">
        <f t="shared" si="37"/>
        <v>0</v>
      </c>
      <c r="BB254" s="14" t="e">
        <f t="shared" si="38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35"/>
        <v>0</v>
      </c>
      <c r="AY255" s="7" t="e">
        <f aca="true" t="shared" si="39" ref="AY255:AY297">AX255/AZ255</f>
        <v>#DIV/0!</v>
      </c>
      <c r="AZ255" s="8">
        <f t="shared" si="36"/>
        <v>0</v>
      </c>
      <c r="BA255" s="8">
        <f t="shared" si="37"/>
        <v>0</v>
      </c>
      <c r="BB255" s="9" t="e">
        <f t="shared" si="38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35"/>
        <v>0</v>
      </c>
      <c r="AY256" s="7" t="e">
        <f t="shared" si="39"/>
        <v>#DIV/0!</v>
      </c>
      <c r="AZ256" s="8">
        <f t="shared" si="36"/>
        <v>0</v>
      </c>
      <c r="BA256" s="8">
        <f t="shared" si="37"/>
        <v>0</v>
      </c>
      <c r="BB256" s="9" t="e">
        <f t="shared" si="38"/>
        <v>#DIV/0!</v>
      </c>
    </row>
    <row r="257" spans="1:54" ht="12.75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5">
        <f t="shared" si="35"/>
        <v>0</v>
      </c>
      <c r="AY257" s="7" t="e">
        <f t="shared" si="39"/>
        <v>#DIV/0!</v>
      </c>
      <c r="AZ257" s="8">
        <f t="shared" si="36"/>
        <v>0</v>
      </c>
      <c r="BA257" s="8">
        <f t="shared" si="37"/>
        <v>0</v>
      </c>
      <c r="BB257" s="9" t="e">
        <f t="shared" si="38"/>
        <v>#DIV/0!</v>
      </c>
    </row>
    <row r="258" spans="1:54" ht="12.75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5">
        <f t="shared" si="35"/>
        <v>0</v>
      </c>
      <c r="AY258" s="7" t="e">
        <f t="shared" si="39"/>
        <v>#DIV/0!</v>
      </c>
      <c r="AZ258" s="8">
        <f t="shared" si="36"/>
        <v>0</v>
      </c>
      <c r="BA258" s="8">
        <f t="shared" si="37"/>
        <v>0</v>
      </c>
      <c r="BB258" s="9" t="e">
        <f t="shared" si="38"/>
        <v>#DIV/0!</v>
      </c>
    </row>
    <row r="259" spans="1:54" ht="12.75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5">
        <f t="shared" si="35"/>
        <v>0</v>
      </c>
      <c r="AY259" s="7" t="e">
        <f t="shared" si="39"/>
        <v>#DIV/0!</v>
      </c>
      <c r="AZ259" s="8">
        <f t="shared" si="36"/>
        <v>0</v>
      </c>
      <c r="BA259" s="8">
        <f t="shared" si="37"/>
        <v>0</v>
      </c>
      <c r="BB259" s="9" t="e">
        <f t="shared" si="38"/>
        <v>#DIV/0!</v>
      </c>
    </row>
    <row r="260" spans="1:54" ht="12.75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5">
        <f t="shared" si="35"/>
        <v>0</v>
      </c>
      <c r="AY260" s="7" t="e">
        <f t="shared" si="39"/>
        <v>#DIV/0!</v>
      </c>
      <c r="AZ260" s="8">
        <f t="shared" si="36"/>
        <v>0</v>
      </c>
      <c r="BA260" s="8">
        <f t="shared" si="37"/>
        <v>0</v>
      </c>
      <c r="BB260" s="9" t="e">
        <f t="shared" si="38"/>
        <v>#DIV/0!</v>
      </c>
    </row>
    <row r="261" spans="1:54" ht="12.75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5">
        <f t="shared" si="35"/>
        <v>0</v>
      </c>
      <c r="AY261" s="7" t="e">
        <f t="shared" si="39"/>
        <v>#DIV/0!</v>
      </c>
      <c r="AZ261" s="8">
        <f t="shared" si="36"/>
        <v>0</v>
      </c>
      <c r="BA261" s="8">
        <f t="shared" si="37"/>
        <v>0</v>
      </c>
      <c r="BB261" s="9" t="e">
        <f t="shared" si="38"/>
        <v>#DIV/0!</v>
      </c>
    </row>
    <row r="262" spans="1:54" ht="12.75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5">
        <f t="shared" si="35"/>
        <v>0</v>
      </c>
      <c r="AY262" s="7" t="e">
        <f t="shared" si="39"/>
        <v>#DIV/0!</v>
      </c>
      <c r="AZ262" s="8">
        <f t="shared" si="36"/>
        <v>0</v>
      </c>
      <c r="BA262" s="8">
        <f t="shared" si="37"/>
        <v>0</v>
      </c>
      <c r="BB262" s="9" t="e">
        <f t="shared" si="38"/>
        <v>#DIV/0!</v>
      </c>
    </row>
    <row r="263" spans="1:54" ht="12.75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5">
        <f t="shared" si="35"/>
        <v>0</v>
      </c>
      <c r="AY263" s="7" t="e">
        <f t="shared" si="39"/>
        <v>#DIV/0!</v>
      </c>
      <c r="AZ263" s="8">
        <f t="shared" si="36"/>
        <v>0</v>
      </c>
      <c r="BA263" s="8">
        <f t="shared" si="37"/>
        <v>0</v>
      </c>
      <c r="BB263" s="9" t="e">
        <f t="shared" si="38"/>
        <v>#DIV/0!</v>
      </c>
    </row>
    <row r="264" spans="1:54" ht="12.75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5">
        <f t="shared" si="35"/>
        <v>0</v>
      </c>
      <c r="AY264" s="7" t="e">
        <f t="shared" si="39"/>
        <v>#DIV/0!</v>
      </c>
      <c r="AZ264" s="8">
        <f t="shared" si="36"/>
        <v>0</v>
      </c>
      <c r="BA264" s="8">
        <f t="shared" si="37"/>
        <v>0</v>
      </c>
      <c r="BB264" s="9" t="e">
        <f t="shared" si="38"/>
        <v>#DIV/0!</v>
      </c>
    </row>
    <row r="265" spans="3:54" ht="12.7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5">
        <f t="shared" si="35"/>
        <v>0</v>
      </c>
      <c r="AY265" s="7" t="e">
        <f t="shared" si="39"/>
        <v>#DIV/0!</v>
      </c>
      <c r="AZ265" s="8">
        <f t="shared" si="36"/>
        <v>0</v>
      </c>
      <c r="BA265" s="8">
        <f t="shared" si="37"/>
        <v>0</v>
      </c>
      <c r="BB265" s="9" t="e">
        <f t="shared" si="38"/>
        <v>#DIV/0!</v>
      </c>
    </row>
    <row r="266" spans="3:54" ht="12.7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5">
        <f t="shared" si="35"/>
        <v>0</v>
      </c>
      <c r="AY266" s="7" t="e">
        <f t="shared" si="39"/>
        <v>#DIV/0!</v>
      </c>
      <c r="AZ266" s="8">
        <f t="shared" si="36"/>
        <v>0</v>
      </c>
      <c r="BA266" s="8">
        <f t="shared" si="37"/>
        <v>0</v>
      </c>
      <c r="BB266" s="9" t="e">
        <f t="shared" si="38"/>
        <v>#DIV/0!</v>
      </c>
    </row>
    <row r="267" spans="3:54" ht="12.7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5">
        <f t="shared" si="35"/>
        <v>0</v>
      </c>
      <c r="AY267" s="7" t="e">
        <f t="shared" si="39"/>
        <v>#DIV/0!</v>
      </c>
      <c r="AZ267" s="8">
        <f t="shared" si="36"/>
        <v>0</v>
      </c>
      <c r="BA267" s="8">
        <f t="shared" si="37"/>
        <v>0</v>
      </c>
      <c r="BB267" s="9" t="e">
        <f t="shared" si="38"/>
        <v>#DIV/0!</v>
      </c>
    </row>
    <row r="268" spans="3:54" ht="12.7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  <c r="U268" s="5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5">
        <f t="shared" si="35"/>
        <v>0</v>
      </c>
      <c r="AY268" s="7" t="e">
        <f t="shared" si="39"/>
        <v>#DIV/0!</v>
      </c>
      <c r="AZ268" s="8">
        <f t="shared" si="36"/>
        <v>0</v>
      </c>
      <c r="BA268" s="8">
        <f t="shared" si="37"/>
        <v>0</v>
      </c>
      <c r="BB268" s="9" t="e">
        <f t="shared" si="38"/>
        <v>#DIV/0!</v>
      </c>
    </row>
    <row r="269" spans="3:54" ht="12.7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  <c r="U269" s="5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5">
        <f t="shared" si="35"/>
        <v>0</v>
      </c>
      <c r="AY269" s="7" t="e">
        <f t="shared" si="39"/>
        <v>#DIV/0!</v>
      </c>
      <c r="AZ269" s="8">
        <f t="shared" si="36"/>
        <v>0</v>
      </c>
      <c r="BA269" s="8">
        <f t="shared" si="37"/>
        <v>0</v>
      </c>
      <c r="BB269" s="9" t="e">
        <f t="shared" si="38"/>
        <v>#DIV/0!</v>
      </c>
    </row>
    <row r="270" spans="3:54" ht="12.7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  <c r="U270" s="5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5">
        <f t="shared" si="35"/>
        <v>0</v>
      </c>
      <c r="AY270" s="7" t="e">
        <f t="shared" si="39"/>
        <v>#DIV/0!</v>
      </c>
      <c r="AZ270" s="8">
        <f t="shared" si="36"/>
        <v>0</v>
      </c>
      <c r="BA270" s="8">
        <f t="shared" si="37"/>
        <v>0</v>
      </c>
      <c r="BB270" s="9" t="e">
        <f t="shared" si="38"/>
        <v>#DIV/0!</v>
      </c>
    </row>
    <row r="271" spans="3:54" ht="12.7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  <c r="U271" s="5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5">
        <f t="shared" si="35"/>
        <v>0</v>
      </c>
      <c r="AY271" s="7" t="e">
        <f t="shared" si="39"/>
        <v>#DIV/0!</v>
      </c>
      <c r="AZ271" s="8">
        <f t="shared" si="36"/>
        <v>0</v>
      </c>
      <c r="BA271" s="8">
        <f t="shared" si="37"/>
        <v>0</v>
      </c>
      <c r="BB271" s="9" t="e">
        <f t="shared" si="38"/>
        <v>#DIV/0!</v>
      </c>
    </row>
    <row r="272" spans="3:54" ht="12.7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  <c r="U272" s="5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5">
        <f t="shared" si="35"/>
        <v>0</v>
      </c>
      <c r="AY272" s="7" t="e">
        <f t="shared" si="39"/>
        <v>#DIV/0!</v>
      </c>
      <c r="AZ272" s="8">
        <f t="shared" si="36"/>
        <v>0</v>
      </c>
      <c r="BA272" s="8">
        <f t="shared" si="37"/>
        <v>0</v>
      </c>
      <c r="BB272" s="9" t="e">
        <f t="shared" si="38"/>
        <v>#DIV/0!</v>
      </c>
    </row>
    <row r="273" spans="3:54" ht="12.7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  <c r="U273" s="5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5">
        <f t="shared" si="35"/>
        <v>0</v>
      </c>
      <c r="AY273" s="7" t="e">
        <f t="shared" si="39"/>
        <v>#DIV/0!</v>
      </c>
      <c r="AZ273" s="8">
        <f t="shared" si="36"/>
        <v>0</v>
      </c>
      <c r="BA273" s="8">
        <f t="shared" si="37"/>
        <v>0</v>
      </c>
      <c r="BB273" s="9" t="e">
        <f t="shared" si="38"/>
        <v>#DIV/0!</v>
      </c>
    </row>
    <row r="274" spans="3:54" ht="12.7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  <c r="U274" s="5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5">
        <f t="shared" si="35"/>
        <v>0</v>
      </c>
      <c r="AY274" s="7" t="e">
        <f t="shared" si="39"/>
        <v>#DIV/0!</v>
      </c>
      <c r="AZ274" s="8">
        <f t="shared" si="36"/>
        <v>0</v>
      </c>
      <c r="BA274" s="8">
        <f t="shared" si="37"/>
        <v>0</v>
      </c>
      <c r="BB274" s="9" t="e">
        <f t="shared" si="38"/>
        <v>#DIV/0!</v>
      </c>
    </row>
    <row r="275" spans="3:54" ht="12.7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  <c r="U275" s="5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5">
        <f t="shared" si="35"/>
        <v>0</v>
      </c>
      <c r="AY275" s="7" t="e">
        <f t="shared" si="39"/>
        <v>#DIV/0!</v>
      </c>
      <c r="AZ275" s="8">
        <f t="shared" si="36"/>
        <v>0</v>
      </c>
      <c r="BA275" s="8">
        <f t="shared" si="37"/>
        <v>0</v>
      </c>
      <c r="BB275" s="9" t="e">
        <f t="shared" si="38"/>
        <v>#DIV/0!</v>
      </c>
    </row>
    <row r="276" spans="3:54" ht="12.7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  <c r="U276" s="5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5">
        <f t="shared" si="35"/>
        <v>0</v>
      </c>
      <c r="AY276" s="7" t="e">
        <f t="shared" si="39"/>
        <v>#DIV/0!</v>
      </c>
      <c r="AZ276" s="8">
        <f t="shared" si="36"/>
        <v>0</v>
      </c>
      <c r="BA276" s="8">
        <f t="shared" si="37"/>
        <v>0</v>
      </c>
      <c r="BB276" s="9" t="e">
        <f t="shared" si="38"/>
        <v>#DIV/0!</v>
      </c>
    </row>
    <row r="277" spans="3:54" ht="12.7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  <c r="U277" s="5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5">
        <f t="shared" si="35"/>
        <v>0</v>
      </c>
      <c r="AY277" s="7" t="e">
        <f t="shared" si="39"/>
        <v>#DIV/0!</v>
      </c>
      <c r="AZ277" s="8">
        <f t="shared" si="36"/>
        <v>0</v>
      </c>
      <c r="BA277" s="8">
        <f t="shared" si="37"/>
        <v>0</v>
      </c>
      <c r="BB277" s="9" t="e">
        <f t="shared" si="38"/>
        <v>#DIV/0!</v>
      </c>
    </row>
    <row r="278" spans="3:54" ht="12.7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  <c r="U278" s="5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5">
        <f t="shared" si="35"/>
        <v>0</v>
      </c>
      <c r="AY278" s="7" t="e">
        <f t="shared" si="39"/>
        <v>#DIV/0!</v>
      </c>
      <c r="AZ278" s="8">
        <f t="shared" si="36"/>
        <v>0</v>
      </c>
      <c r="BA278" s="8">
        <f t="shared" si="37"/>
        <v>0</v>
      </c>
      <c r="BB278" s="9" t="e">
        <f t="shared" si="38"/>
        <v>#DIV/0!</v>
      </c>
    </row>
    <row r="279" spans="3:54" ht="12.7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  <c r="U279" s="5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5">
        <f t="shared" si="35"/>
        <v>0</v>
      </c>
      <c r="AY279" s="7" t="e">
        <f t="shared" si="39"/>
        <v>#DIV/0!</v>
      </c>
      <c r="AZ279" s="8">
        <f t="shared" si="36"/>
        <v>0</v>
      </c>
      <c r="BA279" s="8">
        <f t="shared" si="37"/>
        <v>0</v>
      </c>
      <c r="BB279" s="9" t="e">
        <f t="shared" si="38"/>
        <v>#DIV/0!</v>
      </c>
    </row>
    <row r="280" spans="3:54" ht="12.7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  <c r="U280" s="5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5">
        <f t="shared" si="35"/>
        <v>0</v>
      </c>
      <c r="AY280" s="7" t="e">
        <f t="shared" si="39"/>
        <v>#DIV/0!</v>
      </c>
      <c r="AZ280" s="8">
        <f t="shared" si="36"/>
        <v>0</v>
      </c>
      <c r="BA280" s="8">
        <f t="shared" si="37"/>
        <v>0</v>
      </c>
      <c r="BB280" s="9" t="e">
        <f t="shared" si="38"/>
        <v>#DIV/0!</v>
      </c>
    </row>
    <row r="281" spans="3:54" ht="12.7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  <c r="U281" s="5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5">
        <f t="shared" si="35"/>
        <v>0</v>
      </c>
      <c r="AY281" s="7" t="e">
        <f t="shared" si="39"/>
        <v>#DIV/0!</v>
      </c>
      <c r="AZ281" s="8">
        <f t="shared" si="36"/>
        <v>0</v>
      </c>
      <c r="BA281" s="8">
        <f t="shared" si="37"/>
        <v>0</v>
      </c>
      <c r="BB281" s="9" t="e">
        <f t="shared" si="38"/>
        <v>#DIV/0!</v>
      </c>
    </row>
    <row r="282" spans="3:54" ht="12.7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  <c r="U282" s="5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5">
        <f t="shared" si="35"/>
        <v>0</v>
      </c>
      <c r="AY282" s="7" t="e">
        <f t="shared" si="39"/>
        <v>#DIV/0!</v>
      </c>
      <c r="AZ282" s="8">
        <f t="shared" si="36"/>
        <v>0</v>
      </c>
      <c r="BA282" s="8">
        <f t="shared" si="37"/>
        <v>0</v>
      </c>
      <c r="BB282" s="9" t="e">
        <f t="shared" si="38"/>
        <v>#DIV/0!</v>
      </c>
    </row>
    <row r="283" spans="3:54" ht="12.7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  <c r="U283" s="5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5">
        <f aca="true" t="shared" si="40" ref="AX283:AX297">SUM(F283,H283,J283,L283,N283,P283,R283,T283,V283,X283,Z283,AB283,AD283,AF283,AH283,AJ283,AL283,AN283,AP283,AR283,AT283,AV283)</f>
        <v>0</v>
      </c>
      <c r="AY283" s="7" t="e">
        <f t="shared" si="39"/>
        <v>#DIV/0!</v>
      </c>
      <c r="AZ283" s="8">
        <f aca="true" t="shared" si="41" ref="AZ283:AZ297">COUNT(F283,H283,J283,L283,N283,P283,R283,T283,V283,X283,Z283,AB283,AD283,AF283,AH283,AJ283,AL283,AN283,AP283,AR283,AT283,AV283)*9</f>
        <v>0</v>
      </c>
      <c r="BA283" s="8">
        <f aca="true" t="shared" si="42" ref="BA283:BA297">SUM(G283,I283,K283,M283,O283,Q283,S283,U283,W283,Y283,AA283,AC283,AE283,AG283,AI283,AK283,AM283,AO283,AQ283,AS283,AU283,AW283)</f>
        <v>0</v>
      </c>
      <c r="BB283" s="9" t="e">
        <f aca="true" t="shared" si="43" ref="BB283:BB297">AY283*9</f>
        <v>#DIV/0!</v>
      </c>
    </row>
    <row r="284" spans="3:54" ht="12.7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  <c r="U284" s="5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5">
        <f t="shared" si="40"/>
        <v>0</v>
      </c>
      <c r="AY284" s="7" t="e">
        <f t="shared" si="39"/>
        <v>#DIV/0!</v>
      </c>
      <c r="AZ284" s="8">
        <f t="shared" si="41"/>
        <v>0</v>
      </c>
      <c r="BA284" s="8">
        <f t="shared" si="42"/>
        <v>0</v>
      </c>
      <c r="BB284" s="9" t="e">
        <f t="shared" si="43"/>
        <v>#DIV/0!</v>
      </c>
    </row>
    <row r="285" spans="3:54" ht="12.7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  <c r="U285" s="5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5">
        <f t="shared" si="40"/>
        <v>0</v>
      </c>
      <c r="AY285" s="7" t="e">
        <f t="shared" si="39"/>
        <v>#DIV/0!</v>
      </c>
      <c r="AZ285" s="8">
        <f t="shared" si="41"/>
        <v>0</v>
      </c>
      <c r="BA285" s="8">
        <f t="shared" si="42"/>
        <v>0</v>
      </c>
      <c r="BB285" s="9" t="e">
        <f t="shared" si="43"/>
        <v>#DIV/0!</v>
      </c>
    </row>
    <row r="286" spans="3:54" ht="12.7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5"/>
      <c r="U286" s="5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5">
        <f t="shared" si="40"/>
        <v>0</v>
      </c>
      <c r="AY286" s="7" t="e">
        <f t="shared" si="39"/>
        <v>#DIV/0!</v>
      </c>
      <c r="AZ286" s="8">
        <f t="shared" si="41"/>
        <v>0</v>
      </c>
      <c r="BA286" s="8">
        <f t="shared" si="42"/>
        <v>0</v>
      </c>
      <c r="BB286" s="9" t="e">
        <f t="shared" si="43"/>
        <v>#DIV/0!</v>
      </c>
    </row>
    <row r="287" spans="3:54" ht="12.7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5"/>
      <c r="U287" s="5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5">
        <f t="shared" si="40"/>
        <v>0</v>
      </c>
      <c r="AY287" s="7" t="e">
        <f t="shared" si="39"/>
        <v>#DIV/0!</v>
      </c>
      <c r="AZ287" s="8">
        <f t="shared" si="41"/>
        <v>0</v>
      </c>
      <c r="BA287" s="8">
        <f t="shared" si="42"/>
        <v>0</v>
      </c>
      <c r="BB287" s="9" t="e">
        <f t="shared" si="43"/>
        <v>#DIV/0!</v>
      </c>
    </row>
    <row r="288" spans="3:54" ht="12.7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5"/>
      <c r="U288" s="5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5">
        <f t="shared" si="40"/>
        <v>0</v>
      </c>
      <c r="AY288" s="7" t="e">
        <f t="shared" si="39"/>
        <v>#DIV/0!</v>
      </c>
      <c r="AZ288" s="8">
        <f t="shared" si="41"/>
        <v>0</v>
      </c>
      <c r="BA288" s="8">
        <f t="shared" si="42"/>
        <v>0</v>
      </c>
      <c r="BB288" s="9" t="e">
        <f t="shared" si="43"/>
        <v>#DIV/0!</v>
      </c>
    </row>
    <row r="289" spans="3:54" ht="12.7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5"/>
      <c r="U289" s="5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5">
        <f t="shared" si="40"/>
        <v>0</v>
      </c>
      <c r="AY289" s="7" t="e">
        <f t="shared" si="39"/>
        <v>#DIV/0!</v>
      </c>
      <c r="AZ289" s="8">
        <f t="shared" si="41"/>
        <v>0</v>
      </c>
      <c r="BA289" s="8">
        <f t="shared" si="42"/>
        <v>0</v>
      </c>
      <c r="BB289" s="9" t="e">
        <f t="shared" si="43"/>
        <v>#DIV/0!</v>
      </c>
    </row>
    <row r="290" spans="3:54" ht="12.7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5"/>
      <c r="U290" s="5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5">
        <f t="shared" si="40"/>
        <v>0</v>
      </c>
      <c r="AY290" s="7" t="e">
        <f t="shared" si="39"/>
        <v>#DIV/0!</v>
      </c>
      <c r="AZ290" s="8">
        <f t="shared" si="41"/>
        <v>0</v>
      </c>
      <c r="BA290" s="8">
        <f t="shared" si="42"/>
        <v>0</v>
      </c>
      <c r="BB290" s="9" t="e">
        <f t="shared" si="43"/>
        <v>#DIV/0!</v>
      </c>
    </row>
    <row r="291" spans="3:54" ht="12.7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5"/>
      <c r="U291" s="5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5">
        <f t="shared" si="40"/>
        <v>0</v>
      </c>
      <c r="AY291" s="7" t="e">
        <f t="shared" si="39"/>
        <v>#DIV/0!</v>
      </c>
      <c r="AZ291" s="8">
        <f t="shared" si="41"/>
        <v>0</v>
      </c>
      <c r="BA291" s="8">
        <f t="shared" si="42"/>
        <v>0</v>
      </c>
      <c r="BB291" s="9" t="e">
        <f t="shared" si="43"/>
        <v>#DIV/0!</v>
      </c>
    </row>
    <row r="292" spans="3:54" ht="12.7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5"/>
      <c r="U292" s="5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5">
        <f t="shared" si="40"/>
        <v>0</v>
      </c>
      <c r="AY292" s="7" t="e">
        <f t="shared" si="39"/>
        <v>#DIV/0!</v>
      </c>
      <c r="AZ292" s="8">
        <f t="shared" si="41"/>
        <v>0</v>
      </c>
      <c r="BA292" s="8">
        <f t="shared" si="42"/>
        <v>0</v>
      </c>
      <c r="BB292" s="9" t="e">
        <f t="shared" si="43"/>
        <v>#DIV/0!</v>
      </c>
    </row>
    <row r="293" spans="3:54" ht="12.7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5"/>
      <c r="U293" s="5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5">
        <f t="shared" si="40"/>
        <v>0</v>
      </c>
      <c r="AY293" s="7" t="e">
        <f t="shared" si="39"/>
        <v>#DIV/0!</v>
      </c>
      <c r="AZ293" s="8">
        <f t="shared" si="41"/>
        <v>0</v>
      </c>
      <c r="BA293" s="8">
        <f t="shared" si="42"/>
        <v>0</v>
      </c>
      <c r="BB293" s="9" t="e">
        <f t="shared" si="43"/>
        <v>#DIV/0!</v>
      </c>
    </row>
    <row r="294" spans="3:54" ht="12.7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5"/>
      <c r="U294" s="5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5">
        <f t="shared" si="40"/>
        <v>0</v>
      </c>
      <c r="AY294" s="7" t="e">
        <f t="shared" si="39"/>
        <v>#DIV/0!</v>
      </c>
      <c r="AZ294" s="8">
        <f t="shared" si="41"/>
        <v>0</v>
      </c>
      <c r="BA294" s="8">
        <f t="shared" si="42"/>
        <v>0</v>
      </c>
      <c r="BB294" s="9" t="e">
        <f t="shared" si="43"/>
        <v>#DIV/0!</v>
      </c>
    </row>
    <row r="295" spans="3:54" ht="12.7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5"/>
      <c r="U295" s="5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5">
        <f t="shared" si="40"/>
        <v>0</v>
      </c>
      <c r="AY295" s="7" t="e">
        <f t="shared" si="39"/>
        <v>#DIV/0!</v>
      </c>
      <c r="AZ295" s="8">
        <f t="shared" si="41"/>
        <v>0</v>
      </c>
      <c r="BA295" s="8">
        <f t="shared" si="42"/>
        <v>0</v>
      </c>
      <c r="BB295" s="9" t="e">
        <f t="shared" si="43"/>
        <v>#DIV/0!</v>
      </c>
    </row>
    <row r="296" spans="3:54" ht="12.7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5"/>
      <c r="U296" s="5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5">
        <f t="shared" si="40"/>
        <v>0</v>
      </c>
      <c r="AY296" s="7" t="e">
        <f t="shared" si="39"/>
        <v>#DIV/0!</v>
      </c>
      <c r="AZ296" s="8">
        <f t="shared" si="41"/>
        <v>0</v>
      </c>
      <c r="BA296" s="8">
        <f t="shared" si="42"/>
        <v>0</v>
      </c>
      <c r="BB296" s="9" t="e">
        <f t="shared" si="43"/>
        <v>#DIV/0!</v>
      </c>
    </row>
    <row r="297" spans="3:54" ht="12.7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5"/>
      <c r="U297" s="5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5">
        <f t="shared" si="40"/>
        <v>0</v>
      </c>
      <c r="AY297" s="7" t="e">
        <f t="shared" si="39"/>
        <v>#DIV/0!</v>
      </c>
      <c r="AZ297" s="8">
        <f t="shared" si="41"/>
        <v>0</v>
      </c>
      <c r="BA297" s="8">
        <f t="shared" si="42"/>
        <v>0</v>
      </c>
      <c r="BB297" s="9" t="e">
        <f t="shared" si="43"/>
        <v>#DIV/0!</v>
      </c>
    </row>
  </sheetData>
  <printOptions/>
  <pageMargins left="0.5905511811023623" right="0.75" top="0.1968503937007874" bottom="0.1968503937007874" header="0" footer="0"/>
  <pageSetup fitToHeight="2" fitToWidth="1" horizontalDpi="600" verticalDpi="600" orientation="portrait" paperSize="9" scale="84" r:id="rId1"/>
  <rowBreaks count="3" manualBreakCount="3">
    <brk id="116" max="52" man="1"/>
    <brk id="185" max="52" man="1"/>
    <brk id="220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6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customWidth="1"/>
    <col min="2" max="2" width="2.140625" style="1" bestFit="1" customWidth="1"/>
    <col min="3" max="3" width="6.7109375" style="0" bestFit="1" customWidth="1"/>
    <col min="4" max="4" width="24.28125" style="0" bestFit="1" customWidth="1"/>
    <col min="5" max="5" width="18.8515625" style="0" bestFit="1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281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49" width="4.00390625" style="0" hidden="1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421875" style="1" bestFit="1" customWidth="1"/>
    <col min="54" max="54" width="11.421875" style="1" bestFit="1" customWidth="1"/>
  </cols>
  <sheetData>
    <row r="1" spans="3:52" ht="12.75">
      <c r="C1" s="2" t="s">
        <v>14</v>
      </c>
      <c r="D1" s="2"/>
      <c r="E1" s="2" t="s">
        <v>10</v>
      </c>
      <c r="F1" s="2"/>
      <c r="AZ1" s="16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18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4401</v>
      </c>
      <c r="D4" s="6" t="s">
        <v>343</v>
      </c>
      <c r="E4" s="6" t="s">
        <v>58</v>
      </c>
      <c r="F4" s="6">
        <v>80</v>
      </c>
      <c r="G4" s="6">
        <v>7</v>
      </c>
      <c r="H4" s="6">
        <v>71</v>
      </c>
      <c r="I4" s="6">
        <v>5</v>
      </c>
      <c r="J4" s="6">
        <v>65</v>
      </c>
      <c r="K4" s="6">
        <v>5</v>
      </c>
      <c r="L4" s="6">
        <v>86</v>
      </c>
      <c r="M4" s="6">
        <v>8</v>
      </c>
      <c r="N4" s="6">
        <v>70</v>
      </c>
      <c r="O4" s="6">
        <v>5</v>
      </c>
      <c r="P4" s="6">
        <v>80</v>
      </c>
      <c r="Q4" s="6">
        <v>7</v>
      </c>
      <c r="R4" s="5">
        <v>70</v>
      </c>
      <c r="S4" s="5">
        <v>4</v>
      </c>
      <c r="T4" s="5">
        <v>86</v>
      </c>
      <c r="U4" s="5">
        <v>8</v>
      </c>
      <c r="V4" s="6">
        <v>76</v>
      </c>
      <c r="W4" s="6">
        <v>6</v>
      </c>
      <c r="X4" s="6">
        <v>86</v>
      </c>
      <c r="Y4" s="6">
        <v>8</v>
      </c>
      <c r="Z4" s="6">
        <v>74</v>
      </c>
      <c r="AA4" s="6">
        <v>5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>SUM(F4,H4,J4,L4,N4,P4,R4,T4,V4,X4,Z4,AB4,AD4,AF4,AH4,AJ4,AL4,AN4,AP4,AR4,AT4,AV4)</f>
        <v>844</v>
      </c>
      <c r="AY4" s="7">
        <f>AX4/AZ4</f>
        <v>76.72727272727273</v>
      </c>
      <c r="AZ4" s="8">
        <f>COUNT(F4,H4,J4,L4,N4,P4,R4,T4,V4,X4,Z4,AB4,AD4,AF4,AH4,AJ4,AL4,AN4,AP4,AR4,AT4,AV4)</f>
        <v>11</v>
      </c>
      <c r="BA4" s="8">
        <f>SUM(G4,I4,K4,M4,O4,Q4,S4,U4,W4,Y4,AA4,AC4,AE4,AG4,AI4,AK4,AM4,AO4,AQ4,AS4,AU4,AW4)</f>
        <v>68</v>
      </c>
      <c r="BB4" s="9">
        <f>AX4/AZ4</f>
        <v>76.72727272727273</v>
      </c>
    </row>
    <row r="5" spans="1:54" ht="12.75">
      <c r="A5" s="5">
        <v>2</v>
      </c>
      <c r="B5" s="5"/>
      <c r="C5" s="6">
        <v>2373</v>
      </c>
      <c r="D5" s="6" t="s">
        <v>611</v>
      </c>
      <c r="E5" s="6" t="s">
        <v>69</v>
      </c>
      <c r="F5" s="6"/>
      <c r="G5" s="6"/>
      <c r="H5" s="6">
        <v>70</v>
      </c>
      <c r="I5" s="6">
        <v>5</v>
      </c>
      <c r="J5" s="6">
        <v>76</v>
      </c>
      <c r="K5" s="6">
        <v>6</v>
      </c>
      <c r="L5" s="6">
        <v>76</v>
      </c>
      <c r="M5" s="6">
        <v>6</v>
      </c>
      <c r="N5" s="6">
        <v>70</v>
      </c>
      <c r="O5" s="6">
        <v>5</v>
      </c>
      <c r="P5" s="6">
        <v>86</v>
      </c>
      <c r="Q5" s="6">
        <v>8</v>
      </c>
      <c r="R5" s="5">
        <v>70</v>
      </c>
      <c r="S5" s="5">
        <v>5</v>
      </c>
      <c r="T5" s="5">
        <v>70</v>
      </c>
      <c r="U5" s="5">
        <v>5</v>
      </c>
      <c r="V5" s="6">
        <v>83</v>
      </c>
      <c r="W5" s="6">
        <v>8</v>
      </c>
      <c r="X5" s="6">
        <v>72</v>
      </c>
      <c r="Y5" s="6">
        <v>5</v>
      </c>
      <c r="Z5" s="6">
        <v>84</v>
      </c>
      <c r="AA5" s="6">
        <v>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>SUM(F5,H5,J5,L5,N5,P5,R5,T5,V5,X5,Z5,AB5,AD5,AF5,AH5,AJ5,AL5,AN5,AP5,AR5,AT5,AV5)</f>
        <v>757</v>
      </c>
      <c r="AY5" s="7">
        <f>AX5/AZ5</f>
        <v>75.7</v>
      </c>
      <c r="AZ5" s="8">
        <f>COUNT(F5,H5,J5,L5,N5,P5,R5,T5,V5,X5,Z5,AB5,AD5,AF5,AH5,AJ5,AL5,AN5,AP5,AR5,AT5,AV5)</f>
        <v>10</v>
      </c>
      <c r="BA5" s="8">
        <f>SUM(G5,I5,K5,M5,O5,Q5,S5,U5,W5,Y5,AA5,AC5,AE5,AG5,AI5,AK5,AM5,AO5,AQ5,AS5,AU5,AW5)</f>
        <v>61</v>
      </c>
      <c r="BB5" s="9">
        <f>AX5/AZ5</f>
        <v>75.7</v>
      </c>
    </row>
    <row r="6" spans="1:54" ht="12.75">
      <c r="A6" s="5">
        <v>3</v>
      </c>
      <c r="B6" s="5"/>
      <c r="C6" s="6">
        <v>947</v>
      </c>
      <c r="D6" s="6" t="s">
        <v>313</v>
      </c>
      <c r="E6" s="6" t="s">
        <v>57</v>
      </c>
      <c r="F6" s="6">
        <v>58</v>
      </c>
      <c r="G6" s="6">
        <v>4</v>
      </c>
      <c r="H6" s="6">
        <v>76</v>
      </c>
      <c r="I6" s="6">
        <v>6</v>
      </c>
      <c r="J6" s="6">
        <v>80</v>
      </c>
      <c r="K6" s="6">
        <v>7</v>
      </c>
      <c r="L6" s="6">
        <v>80</v>
      </c>
      <c r="M6" s="6">
        <v>7</v>
      </c>
      <c r="N6" s="6">
        <v>72</v>
      </c>
      <c r="O6" s="6">
        <v>5</v>
      </c>
      <c r="P6" s="6">
        <v>68</v>
      </c>
      <c r="Q6" s="6">
        <v>4</v>
      </c>
      <c r="R6" s="5">
        <v>80</v>
      </c>
      <c r="S6" s="5">
        <v>7</v>
      </c>
      <c r="T6" s="5">
        <v>68</v>
      </c>
      <c r="U6" s="5">
        <v>4</v>
      </c>
      <c r="V6" s="6">
        <v>70</v>
      </c>
      <c r="W6" s="6">
        <v>5</v>
      </c>
      <c r="X6" s="6">
        <v>90</v>
      </c>
      <c r="Y6" s="6">
        <v>9</v>
      </c>
      <c r="Z6" s="6">
        <v>86</v>
      </c>
      <c r="AA6" s="6">
        <v>8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>SUM(F6,H6,J6,L6,N6,P6,R6,T6,V6,X6,Z6,AB6,AD6,AF6,AH6,AJ6,AL6,AN6,AP6,AR6,AT6,AV6)</f>
        <v>828</v>
      </c>
      <c r="AY6" s="7">
        <f>AX6/AZ6</f>
        <v>75.27272727272727</v>
      </c>
      <c r="AZ6" s="8">
        <f>COUNT(F6,H6,J6,L6,N6,P6,R6,T6,V6,X6,Z6,AB6,AD6,AF6,AH6,AJ6,AL6,AN6,AP6,AR6,AT6,AV6)</f>
        <v>11</v>
      </c>
      <c r="BA6" s="8">
        <f>SUM(G6,I6,K6,M6,O6,Q6,S6,U6,W6,Y6,AA6,AC6,AE6,AG6,AI6,AK6,AM6,AO6,AQ6,AS6,AU6,AW6)</f>
        <v>66</v>
      </c>
      <c r="BB6" s="9">
        <f>AX6/AZ6</f>
        <v>75.27272727272727</v>
      </c>
    </row>
    <row r="7" spans="1:54" ht="12.75">
      <c r="A7" s="5">
        <v>4</v>
      </c>
      <c r="B7" s="5"/>
      <c r="C7" s="6">
        <v>3344</v>
      </c>
      <c r="D7" s="6" t="s">
        <v>789</v>
      </c>
      <c r="E7" s="6" t="s">
        <v>38</v>
      </c>
      <c r="F7" s="6">
        <v>68</v>
      </c>
      <c r="G7" s="6">
        <v>4</v>
      </c>
      <c r="H7" s="6"/>
      <c r="I7" s="6"/>
      <c r="J7" s="6">
        <v>86</v>
      </c>
      <c r="K7" s="6">
        <v>8</v>
      </c>
      <c r="L7" s="6">
        <v>72</v>
      </c>
      <c r="M7" s="6">
        <v>5</v>
      </c>
      <c r="N7" s="6"/>
      <c r="O7" s="6"/>
      <c r="P7" s="6"/>
      <c r="Q7" s="6"/>
      <c r="R7" s="5"/>
      <c r="S7" s="5"/>
      <c r="T7" s="5"/>
      <c r="U7" s="5"/>
      <c r="V7" s="6">
        <v>70</v>
      </c>
      <c r="W7" s="6">
        <v>5</v>
      </c>
      <c r="X7" s="6">
        <v>76</v>
      </c>
      <c r="Y7" s="6">
        <v>6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>SUM(F7,H7,J7,L7,N7,P7,R7,T7,V7,X7,Z7,AB7,AD7,AF7,AH7,AJ7,AL7,AN7,AP7,AR7,AT7,AV7)</f>
        <v>372</v>
      </c>
      <c r="AY7" s="7">
        <f>AX7/AZ7</f>
        <v>74.4</v>
      </c>
      <c r="AZ7" s="8">
        <f>COUNT(F7,H7,J7,L7,N7,P7,R7,T7,V7,X7,Z7,AB7,AD7,AF7,AH7,AJ7,AL7,AN7,AP7,AR7,AT7,AV7)</f>
        <v>5</v>
      </c>
      <c r="BA7" s="8">
        <f>SUM(G7,I7,K7,M7,O7,Q7,S7,U7,W7,Y7,AA7,AC7,AE7,AG7,AI7,AK7,AM7,AO7,AQ7,AS7,AU7,AW7)</f>
        <v>28</v>
      </c>
      <c r="BB7" s="9">
        <f>AX7/AZ7</f>
        <v>74.4</v>
      </c>
    </row>
    <row r="8" spans="1:54" ht="12.75">
      <c r="A8" s="5">
        <v>5</v>
      </c>
      <c r="B8" s="5"/>
      <c r="C8" s="6">
        <v>2795</v>
      </c>
      <c r="D8" s="6" t="s">
        <v>709</v>
      </c>
      <c r="E8" s="6" t="s">
        <v>63</v>
      </c>
      <c r="F8" s="6"/>
      <c r="G8" s="6"/>
      <c r="H8" s="6"/>
      <c r="I8" s="6"/>
      <c r="J8" s="6"/>
      <c r="K8" s="6"/>
      <c r="L8" s="6">
        <v>72</v>
      </c>
      <c r="M8" s="6">
        <v>5</v>
      </c>
      <c r="N8" s="6">
        <v>68</v>
      </c>
      <c r="O8" s="6">
        <v>4</v>
      </c>
      <c r="P8" s="6">
        <v>74</v>
      </c>
      <c r="Q8" s="6">
        <v>6</v>
      </c>
      <c r="R8" s="5">
        <v>78</v>
      </c>
      <c r="S8" s="5">
        <v>7</v>
      </c>
      <c r="T8" s="5"/>
      <c r="U8" s="5"/>
      <c r="V8" s="6">
        <v>84</v>
      </c>
      <c r="W8" s="6">
        <v>8</v>
      </c>
      <c r="X8" s="6">
        <v>76</v>
      </c>
      <c r="Y8" s="6">
        <v>6</v>
      </c>
      <c r="Z8" s="6">
        <v>64</v>
      </c>
      <c r="AA8" s="6">
        <v>4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>SUM(F8,H8,J8,L8,N8,P8,R8,T8,V8,X8,Z8,AB8,AD8,AF8,AH8,AJ8,AL8,AN8,AP8,AR8,AT8,AV8)</f>
        <v>516</v>
      </c>
      <c r="AY8" s="7">
        <f>AX8/AZ8</f>
        <v>73.71428571428571</v>
      </c>
      <c r="AZ8" s="8">
        <f>COUNT(F8,H8,J8,L8,N8,P8,R8,T8,V8,X8,Z8,AB8,AD8,AF8,AH8,AJ8,AL8,AN8,AP8,AR8,AT8,AV8)</f>
        <v>7</v>
      </c>
      <c r="BA8" s="8">
        <f>SUM(G8,I8,K8,M8,O8,Q8,S8,U8,W8,Y8,AA8,AC8,AE8,AG8,AI8,AK8,AM8,AO8,AQ8,AS8,AU8,AW8)</f>
        <v>40</v>
      </c>
      <c r="BB8" s="9">
        <f>AX8/AZ8</f>
        <v>73.71428571428571</v>
      </c>
    </row>
    <row r="9" spans="1:54" ht="12.75">
      <c r="A9" s="5">
        <v>6</v>
      </c>
      <c r="B9" s="5"/>
      <c r="C9" s="6">
        <v>2814</v>
      </c>
      <c r="D9" s="6" t="s">
        <v>295</v>
      </c>
      <c r="E9" s="6" t="s">
        <v>67</v>
      </c>
      <c r="F9" s="6">
        <v>84</v>
      </c>
      <c r="G9" s="6">
        <v>8</v>
      </c>
      <c r="H9" s="6">
        <v>64</v>
      </c>
      <c r="I9" s="6">
        <v>5</v>
      </c>
      <c r="J9" s="6"/>
      <c r="K9" s="6"/>
      <c r="L9" s="6">
        <v>66</v>
      </c>
      <c r="M9" s="6">
        <v>5</v>
      </c>
      <c r="N9" s="6">
        <v>78</v>
      </c>
      <c r="O9" s="6">
        <v>7</v>
      </c>
      <c r="P9" s="6">
        <v>75</v>
      </c>
      <c r="Q9" s="6">
        <v>6</v>
      </c>
      <c r="R9" s="5">
        <v>71</v>
      </c>
      <c r="S9" s="5">
        <v>5</v>
      </c>
      <c r="T9" s="5">
        <v>71</v>
      </c>
      <c r="U9" s="5">
        <v>6</v>
      </c>
      <c r="V9" s="6">
        <v>80</v>
      </c>
      <c r="W9" s="6">
        <v>7</v>
      </c>
      <c r="X9" s="6">
        <v>66</v>
      </c>
      <c r="Y9" s="6">
        <v>4</v>
      </c>
      <c r="Z9" s="6">
        <v>80</v>
      </c>
      <c r="AA9" s="6">
        <v>7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>SUM(F9,H9,J9,L9,N9,P9,R9,T9,V9,X9,Z9,AB9,AD9,AF9,AH9,AJ9,AL9,AN9,AP9,AR9,AT9,AV9)</f>
        <v>735</v>
      </c>
      <c r="AY9" s="7">
        <f>AX9/AZ9</f>
        <v>73.5</v>
      </c>
      <c r="AZ9" s="8">
        <f>COUNT(F9,H9,J9,L9,N9,P9,R9,T9,V9,X9,Z9,AB9,AD9,AF9,AH9,AJ9,AL9,AN9,AP9,AR9,AT9,AV9)</f>
        <v>10</v>
      </c>
      <c r="BA9" s="8">
        <f>SUM(G9,I9,K9,M9,O9,Q9,S9,U9,W9,Y9,AA9,AC9,AE9,AG9,AI9,AK9,AM9,AO9,AQ9,AS9,AU9,AW9)</f>
        <v>60</v>
      </c>
      <c r="BB9" s="9">
        <f>AX9/AZ9</f>
        <v>73.5</v>
      </c>
    </row>
    <row r="10" spans="1:54" ht="12.75">
      <c r="A10" s="5">
        <v>7</v>
      </c>
      <c r="B10" s="5"/>
      <c r="C10" s="6">
        <v>2165</v>
      </c>
      <c r="D10" s="6" t="s">
        <v>298</v>
      </c>
      <c r="E10" s="6" t="s">
        <v>60</v>
      </c>
      <c r="F10" s="6">
        <v>78</v>
      </c>
      <c r="G10" s="6">
        <v>7</v>
      </c>
      <c r="H10" s="6">
        <v>71</v>
      </c>
      <c r="I10" s="6">
        <v>6</v>
      </c>
      <c r="J10" s="6">
        <v>76</v>
      </c>
      <c r="K10" s="6">
        <v>6</v>
      </c>
      <c r="L10" s="6">
        <v>75</v>
      </c>
      <c r="M10" s="6">
        <v>6</v>
      </c>
      <c r="N10" s="6">
        <v>64</v>
      </c>
      <c r="O10" s="6">
        <v>4</v>
      </c>
      <c r="P10" s="6">
        <v>60</v>
      </c>
      <c r="Q10" s="6">
        <v>4</v>
      </c>
      <c r="R10" s="5">
        <v>82</v>
      </c>
      <c r="S10" s="5">
        <v>7</v>
      </c>
      <c r="T10" s="5">
        <v>80</v>
      </c>
      <c r="U10" s="5">
        <v>7</v>
      </c>
      <c r="V10" s="6">
        <v>76</v>
      </c>
      <c r="W10" s="6">
        <v>6</v>
      </c>
      <c r="X10" s="6">
        <v>68</v>
      </c>
      <c r="Y10" s="6">
        <v>5</v>
      </c>
      <c r="Z10" s="6">
        <v>78</v>
      </c>
      <c r="AA10" s="6">
        <v>6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>SUM(F10,H10,J10,L10,N10,P10,R10,T10,V10,X10,Z10,AB10,AD10,AF10,AH10,AJ10,AL10,AN10,AP10,AR10,AT10,AV10)</f>
        <v>808</v>
      </c>
      <c r="AY10" s="7">
        <f>AX10/AZ10</f>
        <v>73.45454545454545</v>
      </c>
      <c r="AZ10" s="8">
        <f>COUNT(F10,H10,J10,L10,N10,P10,R10,T10,V10,X10,Z10,AB10,AD10,AF10,AH10,AJ10,AL10,AN10,AP10,AR10,AT10,AV10)</f>
        <v>11</v>
      </c>
      <c r="BA10" s="8">
        <f>SUM(G10,I10,K10,M10,O10,Q10,S10,U10,W10,Y10,AA10,AC10,AE10,AG10,AI10,AK10,AM10,AO10,AQ10,AS10,AU10,AW10)</f>
        <v>64</v>
      </c>
      <c r="BB10" s="9">
        <f>AX10/AZ10</f>
        <v>73.45454545454545</v>
      </c>
    </row>
    <row r="11" spans="1:54" ht="12.75">
      <c r="A11" s="5">
        <v>8</v>
      </c>
      <c r="B11" s="5"/>
      <c r="C11" s="6">
        <v>2042</v>
      </c>
      <c r="D11" s="6" t="s">
        <v>321</v>
      </c>
      <c r="E11" s="6" t="s">
        <v>59</v>
      </c>
      <c r="F11" s="6">
        <v>65</v>
      </c>
      <c r="G11" s="6">
        <v>5</v>
      </c>
      <c r="H11" s="6">
        <v>78</v>
      </c>
      <c r="I11" s="6">
        <v>6</v>
      </c>
      <c r="J11" s="6">
        <v>77</v>
      </c>
      <c r="K11" s="6">
        <v>7</v>
      </c>
      <c r="L11" s="6">
        <v>72</v>
      </c>
      <c r="M11" s="6">
        <v>6</v>
      </c>
      <c r="N11" s="6">
        <v>75</v>
      </c>
      <c r="O11" s="6">
        <v>6</v>
      </c>
      <c r="P11" s="6">
        <v>71</v>
      </c>
      <c r="Q11" s="6">
        <v>5</v>
      </c>
      <c r="R11" s="5">
        <v>70</v>
      </c>
      <c r="S11" s="5">
        <v>5</v>
      </c>
      <c r="T11" s="5">
        <v>66</v>
      </c>
      <c r="U11" s="5">
        <v>4</v>
      </c>
      <c r="V11" s="6">
        <v>68</v>
      </c>
      <c r="W11" s="6">
        <v>5</v>
      </c>
      <c r="X11" s="6">
        <v>80</v>
      </c>
      <c r="Y11" s="6">
        <v>7</v>
      </c>
      <c r="Z11" s="6">
        <v>78</v>
      </c>
      <c r="AA11" s="6">
        <v>6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>SUM(F11,H11,J11,L11,N11,P11,R11,T11,V11,X11,Z11,AB11,AD11,AF11,AH11,AJ11,AL11,AN11,AP11,AR11,AT11,AV11)</f>
        <v>800</v>
      </c>
      <c r="AY11" s="7">
        <f>AX11/AZ11</f>
        <v>72.72727272727273</v>
      </c>
      <c r="AZ11" s="8">
        <f>COUNT(F11,H11,J11,L11,N11,P11,R11,T11,V11,X11,Z11,AB11,AD11,AF11,AH11,AJ11,AL11,AN11,AP11,AR11,AT11,AV11)</f>
        <v>11</v>
      </c>
      <c r="BA11" s="8">
        <f>SUM(G11,I11,K11,M11,O11,Q11,S11,U11,W11,Y11,AA11,AC11,AE11,AG11,AI11,AK11,AM11,AO11,AQ11,AS11,AU11,AW11)</f>
        <v>62</v>
      </c>
      <c r="BB11" s="9">
        <f>AX11/AZ11</f>
        <v>72.72727272727273</v>
      </c>
    </row>
    <row r="12" spans="1:54" ht="12.75">
      <c r="A12" s="5">
        <v>9</v>
      </c>
      <c r="B12" s="5"/>
      <c r="C12" s="6">
        <v>3342</v>
      </c>
      <c r="D12" s="6" t="s">
        <v>754</v>
      </c>
      <c r="E12" s="6" t="s">
        <v>38</v>
      </c>
      <c r="F12" s="6"/>
      <c r="G12" s="6"/>
      <c r="H12" s="6">
        <v>61</v>
      </c>
      <c r="I12" s="6">
        <v>4</v>
      </c>
      <c r="J12" s="6"/>
      <c r="K12" s="6"/>
      <c r="L12" s="6"/>
      <c r="M12" s="6"/>
      <c r="N12" s="6"/>
      <c r="O12" s="6"/>
      <c r="P12" s="6"/>
      <c r="Q12" s="6"/>
      <c r="R12" s="5">
        <v>84</v>
      </c>
      <c r="S12" s="5">
        <v>8</v>
      </c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>SUM(F12,H12,J12,L12,N12,P12,R12,T12,V12,X12,Z12,AB12,AD12,AF12,AH12,AJ12,AL12,AN12,AP12,AR12,AT12,AV12)</f>
        <v>145</v>
      </c>
      <c r="AY12" s="7">
        <f>AX12/AZ12</f>
        <v>72.5</v>
      </c>
      <c r="AZ12" s="8">
        <f>COUNT(F12,H12,J12,L12,N12,P12,R12,T12,V12,X12,Z12,AB12,AD12,AF12,AH12,AJ12,AL12,AN12,AP12,AR12,AT12,AV12)</f>
        <v>2</v>
      </c>
      <c r="BA12" s="8">
        <f>SUM(G12,I12,K12,M12,O12,Q12,S12,U12,W12,Y12,AA12,AC12,AE12,AG12,AI12,AK12,AM12,AO12,AQ12,AS12,AU12,AW12)</f>
        <v>12</v>
      </c>
      <c r="BB12" s="9">
        <f>AX12/AZ12</f>
        <v>72.5</v>
      </c>
    </row>
    <row r="13" spans="1:54" ht="12.75">
      <c r="A13" s="5">
        <v>10</v>
      </c>
      <c r="B13" s="5"/>
      <c r="C13" s="6">
        <v>4202</v>
      </c>
      <c r="D13" s="6" t="s">
        <v>491</v>
      </c>
      <c r="E13" s="6" t="s">
        <v>65</v>
      </c>
      <c r="F13" s="6">
        <v>70</v>
      </c>
      <c r="G13" s="6">
        <v>5</v>
      </c>
      <c r="H13" s="6">
        <v>78</v>
      </c>
      <c r="I13" s="6">
        <v>7</v>
      </c>
      <c r="J13" s="6"/>
      <c r="K13" s="6"/>
      <c r="L13" s="6">
        <v>76</v>
      </c>
      <c r="M13" s="6">
        <v>7</v>
      </c>
      <c r="N13" s="6">
        <v>76</v>
      </c>
      <c r="O13" s="6">
        <v>6</v>
      </c>
      <c r="P13" s="6"/>
      <c r="Q13" s="6"/>
      <c r="R13" s="5">
        <v>68</v>
      </c>
      <c r="S13" s="5">
        <v>5</v>
      </c>
      <c r="T13" s="5">
        <v>80</v>
      </c>
      <c r="U13" s="5">
        <v>7</v>
      </c>
      <c r="V13" s="6"/>
      <c r="W13" s="6"/>
      <c r="X13" s="6">
        <v>58</v>
      </c>
      <c r="Y13" s="6">
        <v>3</v>
      </c>
      <c r="Z13" s="6">
        <v>70</v>
      </c>
      <c r="AA13" s="6">
        <v>5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>SUM(F13,H13,J13,L13,N13,P13,R13,T13,V13,X13,Z13,AB13,AD13,AF13,AH13,AJ13,AL13,AN13,AP13,AR13,AT13,AV13)</f>
        <v>576</v>
      </c>
      <c r="AY13" s="7">
        <f>AX13/AZ13</f>
        <v>72</v>
      </c>
      <c r="AZ13" s="8">
        <f>COUNT(F13,H13,J13,L13,N13,P13,R13,T13,V13,X13,Z13,AB13,AD13,AF13,AH13,AJ13,AL13,AN13,AP13,AR13,AT13,AV13)</f>
        <v>8</v>
      </c>
      <c r="BA13" s="8">
        <f>SUM(G13,I13,K13,M13,O13,Q13,S13,U13,W13,Y13,AA13,AC13,AE13,AG13,AI13,AK13,AM13,AO13,AQ13,AS13,AU13,AW13)</f>
        <v>45</v>
      </c>
      <c r="BB13" s="9">
        <f>AX13/AZ13</f>
        <v>72</v>
      </c>
    </row>
    <row r="14" spans="1:54" ht="12.75">
      <c r="A14" s="5">
        <v>11</v>
      </c>
      <c r="B14" s="5"/>
      <c r="C14" s="6">
        <v>1391</v>
      </c>
      <c r="D14" s="6" t="s">
        <v>492</v>
      </c>
      <c r="E14" s="6" t="s">
        <v>22</v>
      </c>
      <c r="F14" s="6">
        <v>78</v>
      </c>
      <c r="G14" s="6">
        <v>6</v>
      </c>
      <c r="H14" s="6">
        <v>69</v>
      </c>
      <c r="I14" s="6">
        <v>5</v>
      </c>
      <c r="J14" s="6">
        <v>74</v>
      </c>
      <c r="K14" s="6">
        <v>6</v>
      </c>
      <c r="L14" s="6">
        <v>78</v>
      </c>
      <c r="M14" s="6">
        <v>6</v>
      </c>
      <c r="N14" s="6">
        <v>82</v>
      </c>
      <c r="O14" s="6">
        <v>7</v>
      </c>
      <c r="P14" s="6">
        <v>60</v>
      </c>
      <c r="Q14" s="6">
        <v>3</v>
      </c>
      <c r="R14" s="5">
        <v>70</v>
      </c>
      <c r="S14" s="5">
        <v>6</v>
      </c>
      <c r="T14" s="5">
        <v>65</v>
      </c>
      <c r="U14" s="5">
        <v>5</v>
      </c>
      <c r="V14" s="6">
        <v>68</v>
      </c>
      <c r="W14" s="6">
        <v>4</v>
      </c>
      <c r="X14" s="6">
        <v>78</v>
      </c>
      <c r="Y14" s="6">
        <v>7</v>
      </c>
      <c r="Z14" s="6">
        <v>67</v>
      </c>
      <c r="AA14" s="6">
        <v>5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>SUM(F14,H14,J14,L14,N14,P14,R14,T14,V14,X14,Z14,AB14,AD14,AF14,AH14,AJ14,AL14,AN14,AP14,AR14,AT14,AV14)</f>
        <v>789</v>
      </c>
      <c r="AY14" s="7">
        <f>AX14/AZ14</f>
        <v>71.72727272727273</v>
      </c>
      <c r="AZ14" s="8">
        <f>COUNT(F14,H14,J14,L14,N14,P14,R14,T14,V14,X14,Z14,AB14,AD14,AF14,AH14,AJ14,AL14,AN14,AP14,AR14,AT14,AV14)</f>
        <v>11</v>
      </c>
      <c r="BA14" s="8">
        <f>SUM(G14,I14,K14,M14,O14,Q14,S14,U14,W14,Y14,AA14,AC14,AE14,AG14,AI14,AK14,AM14,AO14,AQ14,AS14,AU14,AW14)</f>
        <v>60</v>
      </c>
      <c r="BB14" s="9">
        <f>AX14/AZ14</f>
        <v>71.72727272727273</v>
      </c>
    </row>
    <row r="15" spans="1:54" ht="12.75">
      <c r="A15" s="5">
        <v>12</v>
      </c>
      <c r="B15" s="5"/>
      <c r="C15" s="6">
        <v>761</v>
      </c>
      <c r="D15" s="6" t="s">
        <v>310</v>
      </c>
      <c r="E15" s="6" t="s">
        <v>57</v>
      </c>
      <c r="F15" s="6">
        <v>68</v>
      </c>
      <c r="G15" s="6">
        <v>5</v>
      </c>
      <c r="H15" s="6">
        <v>74</v>
      </c>
      <c r="I15" s="6">
        <v>6</v>
      </c>
      <c r="J15" s="6">
        <v>70</v>
      </c>
      <c r="K15" s="6">
        <v>5</v>
      </c>
      <c r="L15" s="6">
        <v>75</v>
      </c>
      <c r="M15" s="6">
        <v>6</v>
      </c>
      <c r="N15" s="6"/>
      <c r="O15" s="6"/>
      <c r="P15" s="6"/>
      <c r="Q15" s="6"/>
      <c r="R15" s="5"/>
      <c r="S15" s="5"/>
      <c r="T15" s="5">
        <v>61</v>
      </c>
      <c r="U15" s="5">
        <v>4</v>
      </c>
      <c r="V15" s="6">
        <v>68</v>
      </c>
      <c r="W15" s="6">
        <v>5</v>
      </c>
      <c r="X15" s="6">
        <v>84</v>
      </c>
      <c r="Y15" s="6">
        <v>8</v>
      </c>
      <c r="Z15" s="6">
        <v>72</v>
      </c>
      <c r="AA15" s="6">
        <v>6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>SUM(F15,H15,J15,L15,N15,P15,R15,T15,V15,X15,Z15,AB15,AD15,AF15,AH15,AJ15,AL15,AN15,AP15,AR15,AT15,AV15)</f>
        <v>572</v>
      </c>
      <c r="AY15" s="7">
        <f>AX15/AZ15</f>
        <v>71.5</v>
      </c>
      <c r="AZ15" s="8">
        <f>COUNT(F15,H15,J15,L15,N15,P15,R15,T15,V15,X15,Z15,AB15,AD15,AF15,AH15,AJ15,AL15,AN15,AP15,AR15,AT15,AV15)</f>
        <v>8</v>
      </c>
      <c r="BA15" s="8">
        <f>SUM(G15,I15,K15,M15,O15,Q15,S15,U15,W15,Y15,AA15,AC15,AE15,AG15,AI15,AK15,AM15,AO15,AQ15,AS15,AU15,AW15)</f>
        <v>45</v>
      </c>
      <c r="BB15" s="9">
        <f>AX15/AZ15</f>
        <v>71.5</v>
      </c>
    </row>
    <row r="16" spans="1:54" ht="12.75">
      <c r="A16" s="5">
        <v>13</v>
      </c>
      <c r="B16" s="5"/>
      <c r="C16" s="6">
        <v>4011</v>
      </c>
      <c r="D16" s="6" t="s">
        <v>297</v>
      </c>
      <c r="E16" s="6" t="s">
        <v>67</v>
      </c>
      <c r="F16" s="6">
        <v>76</v>
      </c>
      <c r="G16" s="6">
        <v>6</v>
      </c>
      <c r="H16" s="6">
        <v>70</v>
      </c>
      <c r="I16" s="6">
        <v>5</v>
      </c>
      <c r="J16" s="6"/>
      <c r="K16" s="6"/>
      <c r="L16" s="6">
        <v>69</v>
      </c>
      <c r="M16" s="6">
        <v>5</v>
      </c>
      <c r="N16" s="6">
        <v>77</v>
      </c>
      <c r="O16" s="6">
        <v>7</v>
      </c>
      <c r="P16" s="6">
        <v>70</v>
      </c>
      <c r="Q16" s="6">
        <v>5</v>
      </c>
      <c r="R16" s="5">
        <v>73</v>
      </c>
      <c r="S16" s="5">
        <v>6</v>
      </c>
      <c r="T16" s="5">
        <v>68</v>
      </c>
      <c r="U16" s="5">
        <v>5</v>
      </c>
      <c r="V16" s="6">
        <v>69</v>
      </c>
      <c r="W16" s="6">
        <v>5</v>
      </c>
      <c r="X16" s="6">
        <v>76</v>
      </c>
      <c r="Y16" s="6">
        <v>6</v>
      </c>
      <c r="Z16" s="6">
        <v>66</v>
      </c>
      <c r="AA16" s="6">
        <v>4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 aca="true" t="shared" si="0" ref="AX16:AX123">SUM(F16,H16,J16,L16,N16,P16,R16,T16,V16,X16,Z16,AB16,AD16,AF16,AH16,AJ16,AL16,AN16,AP16,AR16,AT16,AV16)</f>
        <v>714</v>
      </c>
      <c r="AY16" s="7">
        <f aca="true" t="shared" si="1" ref="AY16:AY123">AX16/AZ16</f>
        <v>71.4</v>
      </c>
      <c r="AZ16" s="8">
        <f aca="true" t="shared" si="2" ref="AZ16:AZ123">COUNT(F16,H16,J16,L16,N16,P16,R16,T16,V16,X16,Z16,AB16,AD16,AF16,AH16,AJ16,AL16,AN16,AP16,AR16,AT16,AV16)</f>
        <v>10</v>
      </c>
      <c r="BA16" s="8">
        <f aca="true" t="shared" si="3" ref="BA16:BA123">SUM(G16,I16,K16,M16,O16,Q16,S16,U16,W16,Y16,AA16,AC16,AE16,AG16,AI16,AK16,AM16,AO16,AQ16,AS16,AU16,AW16)</f>
        <v>54</v>
      </c>
      <c r="BB16" s="9">
        <f aca="true" t="shared" si="4" ref="BB16:BB123">AX16/AZ16</f>
        <v>71.4</v>
      </c>
    </row>
    <row r="17" spans="1:54" ht="12.75">
      <c r="A17" s="5">
        <v>14</v>
      </c>
      <c r="B17" s="5"/>
      <c r="C17" s="6">
        <v>1542</v>
      </c>
      <c r="D17" s="6" t="s">
        <v>309</v>
      </c>
      <c r="E17" s="6" t="s">
        <v>57</v>
      </c>
      <c r="F17" s="6">
        <v>74</v>
      </c>
      <c r="G17" s="6">
        <v>6</v>
      </c>
      <c r="H17" s="6">
        <v>68</v>
      </c>
      <c r="I17" s="6">
        <v>5</v>
      </c>
      <c r="J17" s="6"/>
      <c r="K17" s="6"/>
      <c r="L17" s="6"/>
      <c r="M17" s="6"/>
      <c r="N17" s="6"/>
      <c r="O17" s="6"/>
      <c r="P17" s="6"/>
      <c r="Q17" s="6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 t="shared" si="0"/>
        <v>142</v>
      </c>
      <c r="AY17" s="7">
        <f t="shared" si="1"/>
        <v>71</v>
      </c>
      <c r="AZ17" s="8">
        <f t="shared" si="2"/>
        <v>2</v>
      </c>
      <c r="BA17" s="8">
        <f t="shared" si="3"/>
        <v>11</v>
      </c>
      <c r="BB17" s="9">
        <f t="shared" si="4"/>
        <v>71</v>
      </c>
    </row>
    <row r="18" spans="1:54" ht="12.75">
      <c r="A18" s="5">
        <v>15</v>
      </c>
      <c r="B18" s="5"/>
      <c r="C18" s="6">
        <v>4042</v>
      </c>
      <c r="D18" s="6" t="s">
        <v>610</v>
      </c>
      <c r="E18" s="6" t="s">
        <v>69</v>
      </c>
      <c r="F18" s="6"/>
      <c r="G18" s="6"/>
      <c r="H18" s="6">
        <v>55</v>
      </c>
      <c r="I18" s="6">
        <v>4</v>
      </c>
      <c r="J18" s="6">
        <v>78</v>
      </c>
      <c r="K18" s="6">
        <v>6</v>
      </c>
      <c r="L18" s="6">
        <v>76</v>
      </c>
      <c r="M18" s="6">
        <v>6</v>
      </c>
      <c r="N18" s="6">
        <v>70</v>
      </c>
      <c r="O18" s="6">
        <v>5</v>
      </c>
      <c r="P18" s="6">
        <v>62</v>
      </c>
      <c r="Q18" s="6">
        <v>4</v>
      </c>
      <c r="R18" s="5">
        <v>62</v>
      </c>
      <c r="S18" s="5">
        <v>3</v>
      </c>
      <c r="T18" s="5">
        <v>68</v>
      </c>
      <c r="U18" s="5">
        <v>5</v>
      </c>
      <c r="V18" s="6">
        <v>78</v>
      </c>
      <c r="W18" s="6">
        <v>7</v>
      </c>
      <c r="X18" s="6">
        <v>90</v>
      </c>
      <c r="Y18" s="6">
        <v>9</v>
      </c>
      <c r="Z18" s="6">
        <v>70</v>
      </c>
      <c r="AA18" s="6">
        <v>6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 t="shared" si="0"/>
        <v>709</v>
      </c>
      <c r="AY18" s="7">
        <f t="shared" si="1"/>
        <v>70.9</v>
      </c>
      <c r="AZ18" s="8">
        <f t="shared" si="2"/>
        <v>10</v>
      </c>
      <c r="BA18" s="8">
        <f t="shared" si="3"/>
        <v>55</v>
      </c>
      <c r="BB18" s="9">
        <f t="shared" si="4"/>
        <v>70.9</v>
      </c>
    </row>
    <row r="19" spans="1:54" ht="12.75">
      <c r="A19" s="5">
        <v>16</v>
      </c>
      <c r="B19" s="5"/>
      <c r="C19" s="6">
        <v>2793</v>
      </c>
      <c r="D19" s="6" t="s">
        <v>499</v>
      </c>
      <c r="E19" s="6" t="s">
        <v>22</v>
      </c>
      <c r="F19" s="6">
        <v>74</v>
      </c>
      <c r="G19" s="6">
        <v>6</v>
      </c>
      <c r="H19" s="6">
        <v>76</v>
      </c>
      <c r="I19" s="6">
        <v>6</v>
      </c>
      <c r="J19" s="6">
        <v>63</v>
      </c>
      <c r="K19" s="6">
        <v>4</v>
      </c>
      <c r="L19" s="6">
        <v>61</v>
      </c>
      <c r="M19" s="6">
        <v>4</v>
      </c>
      <c r="N19" s="6">
        <v>67</v>
      </c>
      <c r="O19" s="6">
        <v>5</v>
      </c>
      <c r="P19" s="6">
        <v>75</v>
      </c>
      <c r="Q19" s="6">
        <v>6</v>
      </c>
      <c r="R19" s="5">
        <v>64</v>
      </c>
      <c r="S19" s="5">
        <v>4</v>
      </c>
      <c r="T19" s="5">
        <v>80</v>
      </c>
      <c r="U19" s="5">
        <v>7</v>
      </c>
      <c r="V19" s="6">
        <v>70</v>
      </c>
      <c r="W19" s="6">
        <v>6</v>
      </c>
      <c r="X19" s="6">
        <v>69</v>
      </c>
      <c r="Y19" s="6">
        <v>5</v>
      </c>
      <c r="Z19" s="6">
        <v>79</v>
      </c>
      <c r="AA19" s="6">
        <v>7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 t="shared" si="0"/>
        <v>778</v>
      </c>
      <c r="AY19" s="7">
        <f t="shared" si="1"/>
        <v>70.72727272727273</v>
      </c>
      <c r="AZ19" s="8">
        <f t="shared" si="2"/>
        <v>11</v>
      </c>
      <c r="BA19" s="8">
        <f t="shared" si="3"/>
        <v>60</v>
      </c>
      <c r="BB19" s="9">
        <f t="shared" si="4"/>
        <v>70.72727272727273</v>
      </c>
    </row>
    <row r="20" spans="1:54" ht="12.75">
      <c r="A20" s="5">
        <v>17</v>
      </c>
      <c r="B20" s="5"/>
      <c r="C20" s="6">
        <v>1720</v>
      </c>
      <c r="D20" s="6" t="s">
        <v>312</v>
      </c>
      <c r="E20" s="6" t="s">
        <v>57</v>
      </c>
      <c r="F20" s="6">
        <v>74</v>
      </c>
      <c r="G20" s="6">
        <v>6</v>
      </c>
      <c r="H20" s="6">
        <v>78</v>
      </c>
      <c r="I20" s="6">
        <v>6</v>
      </c>
      <c r="J20" s="6">
        <v>71</v>
      </c>
      <c r="K20" s="6">
        <v>6</v>
      </c>
      <c r="L20" s="6">
        <v>66</v>
      </c>
      <c r="M20" s="6">
        <v>5</v>
      </c>
      <c r="N20" s="6">
        <v>76</v>
      </c>
      <c r="O20" s="6">
        <v>6</v>
      </c>
      <c r="P20" s="6">
        <v>61</v>
      </c>
      <c r="Q20" s="6">
        <v>3</v>
      </c>
      <c r="R20" s="5">
        <v>78</v>
      </c>
      <c r="S20" s="5">
        <v>7</v>
      </c>
      <c r="T20" s="5">
        <v>72</v>
      </c>
      <c r="U20" s="5">
        <v>6</v>
      </c>
      <c r="V20" s="6">
        <v>63</v>
      </c>
      <c r="W20" s="6">
        <v>4</v>
      </c>
      <c r="X20" s="6">
        <v>70</v>
      </c>
      <c r="Y20" s="6">
        <v>4</v>
      </c>
      <c r="Z20" s="6">
        <v>68</v>
      </c>
      <c r="AA20" s="6">
        <v>4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 t="shared" si="0"/>
        <v>777</v>
      </c>
      <c r="AY20" s="7">
        <f t="shared" si="1"/>
        <v>70.63636363636364</v>
      </c>
      <c r="AZ20" s="8">
        <f t="shared" si="2"/>
        <v>11</v>
      </c>
      <c r="BA20" s="8">
        <f t="shared" si="3"/>
        <v>57</v>
      </c>
      <c r="BB20" s="9">
        <f t="shared" si="4"/>
        <v>70.63636363636364</v>
      </c>
    </row>
    <row r="21" spans="1:54" ht="12.75">
      <c r="A21" s="5">
        <v>18</v>
      </c>
      <c r="B21" s="5"/>
      <c r="C21" s="6">
        <v>4426</v>
      </c>
      <c r="D21" s="6" t="s">
        <v>742</v>
      </c>
      <c r="E21" s="6" t="s">
        <v>66</v>
      </c>
      <c r="F21" s="6">
        <v>65</v>
      </c>
      <c r="G21" s="6">
        <v>5</v>
      </c>
      <c r="H21" s="6">
        <v>70</v>
      </c>
      <c r="I21" s="6">
        <v>5</v>
      </c>
      <c r="J21" s="6">
        <v>80</v>
      </c>
      <c r="K21" s="6">
        <v>7</v>
      </c>
      <c r="L21" s="6">
        <v>53</v>
      </c>
      <c r="M21" s="6">
        <v>3</v>
      </c>
      <c r="N21" s="6">
        <v>69</v>
      </c>
      <c r="O21" s="6">
        <v>5</v>
      </c>
      <c r="P21" s="6">
        <v>71</v>
      </c>
      <c r="Q21" s="6">
        <v>6</v>
      </c>
      <c r="R21" s="5">
        <v>63</v>
      </c>
      <c r="S21" s="5">
        <v>4</v>
      </c>
      <c r="T21" s="5">
        <v>76</v>
      </c>
      <c r="U21" s="5">
        <v>6</v>
      </c>
      <c r="V21" s="6">
        <v>70</v>
      </c>
      <c r="W21" s="6">
        <v>5</v>
      </c>
      <c r="X21" s="6">
        <v>80</v>
      </c>
      <c r="Y21" s="6">
        <v>7</v>
      </c>
      <c r="Z21" s="6">
        <v>74</v>
      </c>
      <c r="AA21" s="6">
        <v>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 t="shared" si="0"/>
        <v>771</v>
      </c>
      <c r="AY21" s="7">
        <f t="shared" si="1"/>
        <v>70.0909090909091</v>
      </c>
      <c r="AZ21" s="8">
        <f t="shared" si="2"/>
        <v>11</v>
      </c>
      <c r="BA21" s="8">
        <f t="shared" si="3"/>
        <v>59</v>
      </c>
      <c r="BB21" s="9">
        <f t="shared" si="4"/>
        <v>70.0909090909091</v>
      </c>
    </row>
    <row r="22" spans="1:54" ht="12.75">
      <c r="A22" s="5">
        <v>19</v>
      </c>
      <c r="B22" s="5"/>
      <c r="C22" s="6">
        <v>2822</v>
      </c>
      <c r="D22" s="6" t="s">
        <v>337</v>
      </c>
      <c r="E22" s="6" t="s">
        <v>58</v>
      </c>
      <c r="F22" s="6">
        <v>70</v>
      </c>
      <c r="G22" s="6">
        <v>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  <c r="S22" s="5"/>
      <c r="T22" s="5"/>
      <c r="U22" s="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 t="shared" si="0"/>
        <v>70</v>
      </c>
      <c r="AY22" s="7">
        <f t="shared" si="1"/>
        <v>70</v>
      </c>
      <c r="AZ22" s="8">
        <f t="shared" si="2"/>
        <v>1</v>
      </c>
      <c r="BA22" s="8">
        <f t="shared" si="3"/>
        <v>5</v>
      </c>
      <c r="BB22" s="9">
        <f t="shared" si="4"/>
        <v>70</v>
      </c>
    </row>
    <row r="23" spans="1:54" ht="12.75">
      <c r="A23" s="5">
        <v>20</v>
      </c>
      <c r="B23" s="5"/>
      <c r="C23" s="6">
        <v>3434</v>
      </c>
      <c r="D23" s="6" t="s">
        <v>614</v>
      </c>
      <c r="E23" s="6" t="s">
        <v>67</v>
      </c>
      <c r="F23" s="6"/>
      <c r="G23" s="6"/>
      <c r="H23" s="6">
        <v>42</v>
      </c>
      <c r="I23" s="6">
        <v>1</v>
      </c>
      <c r="J23" s="6"/>
      <c r="K23" s="6"/>
      <c r="L23" s="6">
        <v>64</v>
      </c>
      <c r="M23" s="6">
        <v>4</v>
      </c>
      <c r="N23" s="6">
        <v>82</v>
      </c>
      <c r="O23" s="6">
        <v>7</v>
      </c>
      <c r="P23" s="6">
        <v>71</v>
      </c>
      <c r="Q23" s="6">
        <v>6</v>
      </c>
      <c r="R23" s="5">
        <v>84</v>
      </c>
      <c r="S23" s="5">
        <v>8</v>
      </c>
      <c r="T23" s="5">
        <v>82</v>
      </c>
      <c r="U23" s="5">
        <v>7</v>
      </c>
      <c r="V23" s="6">
        <v>63</v>
      </c>
      <c r="W23" s="6">
        <v>5</v>
      </c>
      <c r="X23" s="6">
        <v>75</v>
      </c>
      <c r="Y23" s="6">
        <v>6</v>
      </c>
      <c r="Z23" s="6">
        <v>62</v>
      </c>
      <c r="AA23" s="6">
        <v>4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 t="shared" si="0"/>
        <v>625</v>
      </c>
      <c r="AY23" s="7">
        <f t="shared" si="1"/>
        <v>69.44444444444444</v>
      </c>
      <c r="AZ23" s="8">
        <f t="shared" si="2"/>
        <v>9</v>
      </c>
      <c r="BA23" s="8">
        <f t="shared" si="3"/>
        <v>48</v>
      </c>
      <c r="BB23" s="9">
        <f t="shared" si="4"/>
        <v>69.44444444444444</v>
      </c>
    </row>
    <row r="24" spans="1:54" ht="12.75">
      <c r="A24" s="5">
        <v>21</v>
      </c>
      <c r="B24" s="5"/>
      <c r="C24" s="6">
        <v>2457</v>
      </c>
      <c r="D24" s="6" t="s">
        <v>318</v>
      </c>
      <c r="E24" s="6" t="s">
        <v>59</v>
      </c>
      <c r="F24" s="6">
        <v>76</v>
      </c>
      <c r="G24" s="6">
        <v>6</v>
      </c>
      <c r="H24" s="6">
        <v>65</v>
      </c>
      <c r="I24" s="6">
        <v>5</v>
      </c>
      <c r="J24" s="6">
        <v>51</v>
      </c>
      <c r="K24" s="6">
        <v>3</v>
      </c>
      <c r="L24" s="6">
        <v>78</v>
      </c>
      <c r="M24" s="6">
        <v>7</v>
      </c>
      <c r="N24" s="6">
        <v>48</v>
      </c>
      <c r="O24" s="6">
        <v>1</v>
      </c>
      <c r="P24" s="6"/>
      <c r="Q24" s="6"/>
      <c r="R24" s="5">
        <v>80</v>
      </c>
      <c r="S24" s="5">
        <v>7</v>
      </c>
      <c r="T24" s="5">
        <v>70</v>
      </c>
      <c r="U24" s="5">
        <v>5</v>
      </c>
      <c r="V24" s="6">
        <v>74</v>
      </c>
      <c r="W24" s="6">
        <v>6</v>
      </c>
      <c r="X24" s="6">
        <v>78</v>
      </c>
      <c r="Y24" s="6">
        <v>6</v>
      </c>
      <c r="Z24" s="6">
        <v>74</v>
      </c>
      <c r="AA24" s="6">
        <v>6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 t="shared" si="0"/>
        <v>694</v>
      </c>
      <c r="AY24" s="7">
        <f t="shared" si="1"/>
        <v>69.4</v>
      </c>
      <c r="AZ24" s="8">
        <f t="shared" si="2"/>
        <v>10</v>
      </c>
      <c r="BA24" s="8">
        <f t="shared" si="3"/>
        <v>52</v>
      </c>
      <c r="BB24" s="9">
        <f t="shared" si="4"/>
        <v>69.4</v>
      </c>
    </row>
    <row r="25" spans="1:54" ht="12.75">
      <c r="A25" s="5">
        <v>22</v>
      </c>
      <c r="B25" s="5"/>
      <c r="C25" s="6">
        <v>2559</v>
      </c>
      <c r="D25" s="6" t="s">
        <v>358</v>
      </c>
      <c r="E25" s="6" t="s">
        <v>63</v>
      </c>
      <c r="F25" s="6">
        <v>76</v>
      </c>
      <c r="G25" s="6">
        <v>6</v>
      </c>
      <c r="H25" s="6">
        <v>65</v>
      </c>
      <c r="I25" s="6">
        <v>4</v>
      </c>
      <c r="J25" s="6">
        <v>70</v>
      </c>
      <c r="K25" s="6">
        <v>5</v>
      </c>
      <c r="L25" s="6"/>
      <c r="M25" s="6"/>
      <c r="N25" s="6">
        <v>72</v>
      </c>
      <c r="O25" s="6">
        <v>5</v>
      </c>
      <c r="P25" s="6">
        <v>74</v>
      </c>
      <c r="Q25" s="6">
        <v>5</v>
      </c>
      <c r="R25" s="5">
        <v>62</v>
      </c>
      <c r="S25" s="5">
        <v>3</v>
      </c>
      <c r="T25" s="5">
        <v>72</v>
      </c>
      <c r="U25" s="5">
        <v>6</v>
      </c>
      <c r="V25" s="6">
        <v>80</v>
      </c>
      <c r="W25" s="6">
        <v>7</v>
      </c>
      <c r="X25" s="6">
        <v>64</v>
      </c>
      <c r="Y25" s="6">
        <v>5</v>
      </c>
      <c r="Z25" s="6">
        <v>58</v>
      </c>
      <c r="AA25" s="6">
        <v>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>SUM(F25,H25,J25,L25,N25,P25,R25,T25,V25,X25,Z25,AB25,AD25,AF25,AH25,AJ25,AL25,AN25,AP25,AR25,AT25,AV25)</f>
        <v>693</v>
      </c>
      <c r="AY25" s="7">
        <f>AX25/AZ25</f>
        <v>69.3</v>
      </c>
      <c r="AZ25" s="8">
        <f>COUNT(F25,H25,J25,L25,N25,P25,R25,T25,V25,X25,Z25,AB25,AD25,AF25,AH25,AJ25,AL25,AN25,AP25,AR25,AT25,AV25)</f>
        <v>10</v>
      </c>
      <c r="BA25" s="8">
        <f>SUM(G25,I25,K25,M25,O25,Q25,S25,U25,W25,Y25,AA25,AC25,AE25,AG25,AI25,AK25,AM25,AO25,AQ25,AS25,AU25,AW25)</f>
        <v>49</v>
      </c>
      <c r="BB25" s="9">
        <f>AX25/AZ25</f>
        <v>69.3</v>
      </c>
    </row>
    <row r="26" spans="1:54" ht="12.75">
      <c r="A26" s="5">
        <v>23</v>
      </c>
      <c r="B26" s="5"/>
      <c r="C26" s="6">
        <v>3359</v>
      </c>
      <c r="D26" s="6" t="s">
        <v>338</v>
      </c>
      <c r="E26" s="6" t="s">
        <v>58</v>
      </c>
      <c r="F26" s="6">
        <v>82</v>
      </c>
      <c r="G26" s="6">
        <v>7</v>
      </c>
      <c r="H26" s="6">
        <v>70</v>
      </c>
      <c r="I26" s="6">
        <v>5</v>
      </c>
      <c r="J26" s="6">
        <v>69</v>
      </c>
      <c r="K26" s="6">
        <v>5</v>
      </c>
      <c r="L26" s="6">
        <v>57</v>
      </c>
      <c r="M26" s="6">
        <v>3</v>
      </c>
      <c r="N26" s="6">
        <v>74</v>
      </c>
      <c r="O26" s="6">
        <v>6</v>
      </c>
      <c r="P26" s="6">
        <v>76</v>
      </c>
      <c r="Q26" s="6">
        <v>7</v>
      </c>
      <c r="R26" s="5">
        <v>76</v>
      </c>
      <c r="S26" s="5">
        <v>6</v>
      </c>
      <c r="T26" s="5">
        <v>70</v>
      </c>
      <c r="U26" s="5">
        <v>5</v>
      </c>
      <c r="V26" s="6">
        <v>67</v>
      </c>
      <c r="W26" s="6">
        <v>5</v>
      </c>
      <c r="X26" s="6">
        <v>59</v>
      </c>
      <c r="Y26" s="6">
        <v>4</v>
      </c>
      <c r="Z26" s="6">
        <v>62</v>
      </c>
      <c r="AA26" s="6">
        <v>4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 t="shared" si="0"/>
        <v>762</v>
      </c>
      <c r="AY26" s="7">
        <f t="shared" si="1"/>
        <v>69.27272727272727</v>
      </c>
      <c r="AZ26" s="8">
        <f t="shared" si="2"/>
        <v>11</v>
      </c>
      <c r="BA26" s="8">
        <f t="shared" si="3"/>
        <v>57</v>
      </c>
      <c r="BB26" s="9">
        <f t="shared" si="4"/>
        <v>69.27272727272727</v>
      </c>
    </row>
    <row r="27" spans="1:54" ht="12.75">
      <c r="A27" s="5">
        <v>24</v>
      </c>
      <c r="B27" s="5"/>
      <c r="C27" s="6">
        <v>2483</v>
      </c>
      <c r="D27" s="6" t="s">
        <v>305</v>
      </c>
      <c r="E27" s="6" t="s">
        <v>60</v>
      </c>
      <c r="F27" s="6">
        <v>72</v>
      </c>
      <c r="G27" s="6">
        <v>5</v>
      </c>
      <c r="H27" s="6">
        <v>67</v>
      </c>
      <c r="I27" s="6">
        <v>5</v>
      </c>
      <c r="J27" s="6">
        <v>66</v>
      </c>
      <c r="K27" s="6">
        <v>4</v>
      </c>
      <c r="L27" s="6">
        <v>64</v>
      </c>
      <c r="M27" s="6">
        <v>5</v>
      </c>
      <c r="N27" s="6">
        <v>62</v>
      </c>
      <c r="O27" s="6">
        <v>5</v>
      </c>
      <c r="P27" s="6">
        <v>65</v>
      </c>
      <c r="Q27" s="6">
        <v>4</v>
      </c>
      <c r="R27" s="5">
        <v>61</v>
      </c>
      <c r="S27" s="5">
        <v>4</v>
      </c>
      <c r="T27" s="5">
        <v>80</v>
      </c>
      <c r="U27" s="5">
        <v>7</v>
      </c>
      <c r="V27" s="6">
        <v>76</v>
      </c>
      <c r="W27" s="6">
        <v>6</v>
      </c>
      <c r="X27" s="6">
        <v>70</v>
      </c>
      <c r="Y27" s="6">
        <v>6</v>
      </c>
      <c r="Z27" s="6">
        <v>76</v>
      </c>
      <c r="AA27" s="6">
        <v>6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 t="shared" si="0"/>
        <v>759</v>
      </c>
      <c r="AY27" s="7">
        <f t="shared" si="1"/>
        <v>69</v>
      </c>
      <c r="AZ27" s="8">
        <f t="shared" si="2"/>
        <v>11</v>
      </c>
      <c r="BA27" s="8">
        <f t="shared" si="3"/>
        <v>57</v>
      </c>
      <c r="BB27" s="9">
        <f t="shared" si="4"/>
        <v>69</v>
      </c>
    </row>
    <row r="28" spans="1:54" ht="12.75">
      <c r="A28" s="5">
        <v>25</v>
      </c>
      <c r="B28" s="5"/>
      <c r="C28" s="6">
        <v>2349</v>
      </c>
      <c r="D28" s="6" t="s">
        <v>336</v>
      </c>
      <c r="E28" s="6" t="s">
        <v>58</v>
      </c>
      <c r="F28" s="6">
        <v>76</v>
      </c>
      <c r="G28" s="6">
        <v>6</v>
      </c>
      <c r="H28" s="6">
        <v>66</v>
      </c>
      <c r="I28" s="6">
        <v>4</v>
      </c>
      <c r="J28" s="6">
        <v>80</v>
      </c>
      <c r="K28" s="6">
        <v>7</v>
      </c>
      <c r="L28" s="6">
        <v>76</v>
      </c>
      <c r="M28" s="6">
        <v>6</v>
      </c>
      <c r="N28" s="6">
        <v>73</v>
      </c>
      <c r="O28" s="6">
        <v>6</v>
      </c>
      <c r="P28" s="6">
        <v>59</v>
      </c>
      <c r="Q28" s="6">
        <v>4</v>
      </c>
      <c r="R28" s="5">
        <v>60</v>
      </c>
      <c r="S28" s="5">
        <v>4</v>
      </c>
      <c r="T28" s="5">
        <v>76</v>
      </c>
      <c r="U28" s="5">
        <v>6</v>
      </c>
      <c r="V28" s="6">
        <v>64</v>
      </c>
      <c r="W28" s="6">
        <v>4</v>
      </c>
      <c r="X28" s="6">
        <v>74</v>
      </c>
      <c r="Y28" s="6">
        <v>6</v>
      </c>
      <c r="Z28" s="6">
        <v>55</v>
      </c>
      <c r="AA28" s="6">
        <v>3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 t="shared" si="0"/>
        <v>759</v>
      </c>
      <c r="AY28" s="7">
        <f t="shared" si="1"/>
        <v>69</v>
      </c>
      <c r="AZ28" s="8">
        <f t="shared" si="2"/>
        <v>11</v>
      </c>
      <c r="BA28" s="8">
        <f t="shared" si="3"/>
        <v>56</v>
      </c>
      <c r="BB28" s="9">
        <f t="shared" si="4"/>
        <v>69</v>
      </c>
    </row>
    <row r="29" spans="1:54" ht="12.75">
      <c r="A29" s="5">
        <v>26</v>
      </c>
      <c r="B29" s="5"/>
      <c r="C29" s="6">
        <v>5352</v>
      </c>
      <c r="D29" s="6" t="s">
        <v>662</v>
      </c>
      <c r="E29" s="6" t="s">
        <v>58</v>
      </c>
      <c r="F29" s="6"/>
      <c r="G29" s="6"/>
      <c r="H29" s="6"/>
      <c r="I29" s="6"/>
      <c r="J29" s="6">
        <v>69</v>
      </c>
      <c r="K29" s="6">
        <v>6</v>
      </c>
      <c r="L29" s="6"/>
      <c r="M29" s="6"/>
      <c r="N29" s="6"/>
      <c r="O29" s="6"/>
      <c r="P29" s="6"/>
      <c r="Q29" s="6"/>
      <c r="R29" s="5"/>
      <c r="S29" s="5"/>
      <c r="T29" s="5"/>
      <c r="U29" s="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>SUM(F29,H29,J29,L29,N29,P29,R29,T29,V29,X29,Z29,AB29,AD29,AF29,AH29,AJ29,AL29,AN29,AP29,AR29,AT29,AV29)</f>
        <v>69</v>
      </c>
      <c r="AY29" s="7">
        <f>AX29/AZ29</f>
        <v>69</v>
      </c>
      <c r="AZ29" s="8">
        <f>COUNT(F29,H29,J29,L29,N29,P29,R29,T29,V29,X29,Z29,AB29,AD29,AF29,AH29,AJ29,AL29,AN29,AP29,AR29,AT29,AV29)</f>
        <v>1</v>
      </c>
      <c r="BA29" s="8">
        <f>SUM(G29,I29,K29,M29,O29,Q29,S29,U29,W29,Y29,AA29,AC29,AE29,AG29,AI29,AK29,AM29,AO29,AQ29,AS29,AU29,AW29)</f>
        <v>6</v>
      </c>
      <c r="BB29" s="9">
        <f>AX29/AZ29</f>
        <v>69</v>
      </c>
    </row>
    <row r="30" spans="1:54" ht="12.75">
      <c r="A30" s="5">
        <v>27</v>
      </c>
      <c r="B30" s="5"/>
      <c r="C30" s="6">
        <v>2557</v>
      </c>
      <c r="D30" s="6" t="s">
        <v>364</v>
      </c>
      <c r="E30" s="6" t="s">
        <v>63</v>
      </c>
      <c r="F30" s="6">
        <v>72</v>
      </c>
      <c r="G30" s="6">
        <v>5</v>
      </c>
      <c r="H30" s="6">
        <v>61</v>
      </c>
      <c r="I30" s="6">
        <v>4</v>
      </c>
      <c r="J30" s="6">
        <v>50</v>
      </c>
      <c r="K30" s="6">
        <v>3</v>
      </c>
      <c r="L30" s="6">
        <v>61</v>
      </c>
      <c r="M30" s="6">
        <v>4</v>
      </c>
      <c r="N30" s="6">
        <v>64</v>
      </c>
      <c r="O30" s="6">
        <v>5</v>
      </c>
      <c r="P30" s="6">
        <v>72</v>
      </c>
      <c r="Q30" s="6">
        <v>6</v>
      </c>
      <c r="R30" s="5">
        <v>84</v>
      </c>
      <c r="S30" s="5">
        <v>8</v>
      </c>
      <c r="T30" s="5">
        <v>69</v>
      </c>
      <c r="U30" s="5">
        <v>5</v>
      </c>
      <c r="V30" s="6">
        <v>78</v>
      </c>
      <c r="W30" s="6">
        <v>7</v>
      </c>
      <c r="X30" s="6">
        <v>66</v>
      </c>
      <c r="Y30" s="6">
        <v>4</v>
      </c>
      <c r="Z30" s="6">
        <v>80</v>
      </c>
      <c r="AA30" s="6">
        <v>7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 t="shared" si="0"/>
        <v>757</v>
      </c>
      <c r="AY30" s="7">
        <f t="shared" si="1"/>
        <v>68.81818181818181</v>
      </c>
      <c r="AZ30" s="8">
        <f t="shared" si="2"/>
        <v>11</v>
      </c>
      <c r="BA30" s="8">
        <f t="shared" si="3"/>
        <v>58</v>
      </c>
      <c r="BB30" s="9">
        <f t="shared" si="4"/>
        <v>68.81818181818181</v>
      </c>
    </row>
    <row r="31" spans="1:54" ht="12.75">
      <c r="A31" s="5">
        <v>28</v>
      </c>
      <c r="B31" s="5"/>
      <c r="C31" s="6">
        <v>3630</v>
      </c>
      <c r="D31" s="6" t="s">
        <v>331</v>
      </c>
      <c r="E31" s="6" t="s">
        <v>66</v>
      </c>
      <c r="F31" s="6">
        <v>64</v>
      </c>
      <c r="G31" s="6">
        <v>5</v>
      </c>
      <c r="H31" s="6">
        <v>64</v>
      </c>
      <c r="I31" s="6">
        <v>4</v>
      </c>
      <c r="J31" s="6">
        <v>78</v>
      </c>
      <c r="K31" s="6">
        <v>7</v>
      </c>
      <c r="L31" s="6">
        <v>65</v>
      </c>
      <c r="M31" s="6">
        <v>5</v>
      </c>
      <c r="N31" s="6">
        <v>70</v>
      </c>
      <c r="O31" s="6">
        <v>6</v>
      </c>
      <c r="P31" s="6">
        <v>53</v>
      </c>
      <c r="Q31" s="6">
        <v>2</v>
      </c>
      <c r="R31" s="5">
        <v>69</v>
      </c>
      <c r="S31" s="5">
        <v>5</v>
      </c>
      <c r="T31" s="5">
        <v>78</v>
      </c>
      <c r="U31" s="5">
        <v>7</v>
      </c>
      <c r="V31" s="6">
        <v>67</v>
      </c>
      <c r="W31" s="6">
        <v>5</v>
      </c>
      <c r="X31" s="6"/>
      <c r="Y31" s="6"/>
      <c r="Z31" s="6">
        <v>80</v>
      </c>
      <c r="AA31" s="6">
        <v>7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 t="shared" si="0"/>
        <v>688</v>
      </c>
      <c r="AY31" s="7">
        <f t="shared" si="1"/>
        <v>68.8</v>
      </c>
      <c r="AZ31" s="8">
        <f t="shared" si="2"/>
        <v>10</v>
      </c>
      <c r="BA31" s="8">
        <f t="shared" si="3"/>
        <v>53</v>
      </c>
      <c r="BB31" s="9">
        <f t="shared" si="4"/>
        <v>68.8</v>
      </c>
    </row>
    <row r="32" spans="1:54" ht="12.75">
      <c r="A32" s="5">
        <v>29</v>
      </c>
      <c r="B32" s="5"/>
      <c r="C32" s="6">
        <v>800</v>
      </c>
      <c r="D32" s="6" t="s">
        <v>308</v>
      </c>
      <c r="E32" s="6" t="s">
        <v>57</v>
      </c>
      <c r="F32" s="6">
        <v>75</v>
      </c>
      <c r="G32" s="6">
        <v>7</v>
      </c>
      <c r="H32" s="6">
        <v>68</v>
      </c>
      <c r="I32" s="6">
        <v>5</v>
      </c>
      <c r="J32" s="6"/>
      <c r="K32" s="6"/>
      <c r="L32" s="6">
        <v>60</v>
      </c>
      <c r="M32" s="6">
        <v>3</v>
      </c>
      <c r="N32" s="6">
        <v>66</v>
      </c>
      <c r="O32" s="6">
        <v>4</v>
      </c>
      <c r="P32" s="6">
        <v>67</v>
      </c>
      <c r="Q32" s="6">
        <v>5</v>
      </c>
      <c r="R32" s="5">
        <v>73</v>
      </c>
      <c r="S32" s="5">
        <v>6</v>
      </c>
      <c r="T32" s="5">
        <v>82</v>
      </c>
      <c r="U32" s="5">
        <v>8</v>
      </c>
      <c r="V32" s="6"/>
      <c r="W32" s="6"/>
      <c r="X32" s="6">
        <v>72</v>
      </c>
      <c r="Y32" s="6">
        <v>5</v>
      </c>
      <c r="Z32" s="6">
        <v>56</v>
      </c>
      <c r="AA32" s="6">
        <v>3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 t="shared" si="0"/>
        <v>619</v>
      </c>
      <c r="AY32" s="7">
        <f t="shared" si="1"/>
        <v>68.77777777777777</v>
      </c>
      <c r="AZ32" s="8">
        <f t="shared" si="2"/>
        <v>9</v>
      </c>
      <c r="BA32" s="8">
        <f t="shared" si="3"/>
        <v>46</v>
      </c>
      <c r="BB32" s="9">
        <f t="shared" si="4"/>
        <v>68.77777777777777</v>
      </c>
    </row>
    <row r="33" spans="1:54" ht="12.75">
      <c r="A33" s="5">
        <v>30</v>
      </c>
      <c r="B33" s="5"/>
      <c r="C33" s="6">
        <v>755</v>
      </c>
      <c r="D33" s="6" t="s">
        <v>307</v>
      </c>
      <c r="E33" s="6" t="s">
        <v>57</v>
      </c>
      <c r="F33" s="6">
        <v>74</v>
      </c>
      <c r="G33" s="6">
        <v>5</v>
      </c>
      <c r="H33" s="6">
        <v>69</v>
      </c>
      <c r="I33" s="6">
        <v>6</v>
      </c>
      <c r="J33" s="6">
        <v>65</v>
      </c>
      <c r="K33" s="6">
        <v>4</v>
      </c>
      <c r="L33" s="6">
        <v>56</v>
      </c>
      <c r="M33" s="6">
        <v>3</v>
      </c>
      <c r="N33" s="6">
        <v>83</v>
      </c>
      <c r="O33" s="6">
        <v>8</v>
      </c>
      <c r="P33" s="6">
        <v>68</v>
      </c>
      <c r="Q33" s="6">
        <v>5</v>
      </c>
      <c r="R33" s="5">
        <v>71</v>
      </c>
      <c r="S33" s="5">
        <v>5</v>
      </c>
      <c r="T33" s="5">
        <v>57</v>
      </c>
      <c r="U33" s="5">
        <v>3</v>
      </c>
      <c r="V33" s="6">
        <v>68</v>
      </c>
      <c r="W33" s="6">
        <v>5</v>
      </c>
      <c r="X33" s="6">
        <v>71</v>
      </c>
      <c r="Y33" s="6">
        <v>6</v>
      </c>
      <c r="Z33" s="6">
        <v>74</v>
      </c>
      <c r="AA33" s="6">
        <v>7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 t="shared" si="0"/>
        <v>756</v>
      </c>
      <c r="AY33" s="7">
        <f t="shared" si="1"/>
        <v>68.72727272727273</v>
      </c>
      <c r="AZ33" s="8">
        <f t="shared" si="2"/>
        <v>11</v>
      </c>
      <c r="BA33" s="8">
        <f t="shared" si="3"/>
        <v>57</v>
      </c>
      <c r="BB33" s="9">
        <f t="shared" si="4"/>
        <v>68.72727272727273</v>
      </c>
    </row>
    <row r="34" spans="1:54" ht="12.75">
      <c r="A34" s="5">
        <v>31</v>
      </c>
      <c r="B34" s="5"/>
      <c r="C34" s="6">
        <v>3336</v>
      </c>
      <c r="D34" s="6" t="s">
        <v>353</v>
      </c>
      <c r="E34" s="6" t="s">
        <v>38</v>
      </c>
      <c r="F34" s="6">
        <v>61</v>
      </c>
      <c r="G34" s="6">
        <v>4</v>
      </c>
      <c r="H34" s="6"/>
      <c r="I34" s="6"/>
      <c r="J34" s="6">
        <v>71</v>
      </c>
      <c r="K34" s="6">
        <v>6</v>
      </c>
      <c r="L34" s="6">
        <v>70</v>
      </c>
      <c r="M34" s="6">
        <v>5</v>
      </c>
      <c r="N34" s="6">
        <v>72</v>
      </c>
      <c r="O34" s="6">
        <v>6</v>
      </c>
      <c r="P34" s="6">
        <v>72</v>
      </c>
      <c r="Q34" s="6">
        <v>6</v>
      </c>
      <c r="R34" s="5">
        <v>70</v>
      </c>
      <c r="S34" s="5">
        <v>5</v>
      </c>
      <c r="T34" s="5">
        <v>70</v>
      </c>
      <c r="U34" s="5">
        <v>5</v>
      </c>
      <c r="V34" s="6">
        <v>62</v>
      </c>
      <c r="W34" s="6">
        <v>4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 t="shared" si="0"/>
        <v>548</v>
      </c>
      <c r="AY34" s="7">
        <f t="shared" si="1"/>
        <v>68.5</v>
      </c>
      <c r="AZ34" s="8">
        <f t="shared" si="2"/>
        <v>8</v>
      </c>
      <c r="BA34" s="8">
        <f t="shared" si="3"/>
        <v>41</v>
      </c>
      <c r="BB34" s="9">
        <f t="shared" si="4"/>
        <v>68.5</v>
      </c>
    </row>
    <row r="35" spans="1:54" ht="12.75">
      <c r="A35" s="5">
        <v>32</v>
      </c>
      <c r="B35" s="5"/>
      <c r="C35" s="6">
        <v>948</v>
      </c>
      <c r="D35" s="6" t="s">
        <v>311</v>
      </c>
      <c r="E35" s="6" t="s">
        <v>57</v>
      </c>
      <c r="F35" s="6">
        <v>74</v>
      </c>
      <c r="G35" s="6">
        <v>6</v>
      </c>
      <c r="H35" s="6">
        <v>74</v>
      </c>
      <c r="I35" s="6">
        <v>6</v>
      </c>
      <c r="J35" s="6">
        <v>74</v>
      </c>
      <c r="K35" s="6">
        <v>6</v>
      </c>
      <c r="L35" s="6">
        <v>62</v>
      </c>
      <c r="M35" s="6">
        <v>4</v>
      </c>
      <c r="N35" s="6">
        <v>68</v>
      </c>
      <c r="O35" s="6">
        <v>5</v>
      </c>
      <c r="P35" s="6">
        <v>59</v>
      </c>
      <c r="Q35" s="6">
        <v>3</v>
      </c>
      <c r="R35" s="5">
        <v>56</v>
      </c>
      <c r="S35" s="5">
        <v>3</v>
      </c>
      <c r="T35" s="5">
        <v>78</v>
      </c>
      <c r="U35" s="5">
        <v>6</v>
      </c>
      <c r="V35" s="6">
        <v>72</v>
      </c>
      <c r="W35" s="6">
        <v>6</v>
      </c>
      <c r="X35" s="6">
        <v>56</v>
      </c>
      <c r="Y35" s="6">
        <v>3</v>
      </c>
      <c r="Z35" s="6">
        <v>80</v>
      </c>
      <c r="AA35" s="6">
        <v>7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 t="shared" si="0"/>
        <v>753</v>
      </c>
      <c r="AY35" s="7">
        <f t="shared" si="1"/>
        <v>68.45454545454545</v>
      </c>
      <c r="AZ35" s="8">
        <f t="shared" si="2"/>
        <v>11</v>
      </c>
      <c r="BA35" s="8">
        <f t="shared" si="3"/>
        <v>55</v>
      </c>
      <c r="BB35" s="9">
        <f t="shared" si="4"/>
        <v>68.45454545454545</v>
      </c>
    </row>
    <row r="36" spans="1:54" ht="12.75">
      <c r="A36" s="5">
        <v>33</v>
      </c>
      <c r="B36" s="5"/>
      <c r="C36" s="6">
        <v>2563</v>
      </c>
      <c r="D36" s="6" t="s">
        <v>357</v>
      </c>
      <c r="E36" s="6" t="s">
        <v>63</v>
      </c>
      <c r="F36" s="6">
        <v>78</v>
      </c>
      <c r="G36" s="6">
        <v>6</v>
      </c>
      <c r="H36" s="6">
        <v>62</v>
      </c>
      <c r="I36" s="6">
        <v>4</v>
      </c>
      <c r="J36" s="6">
        <v>74</v>
      </c>
      <c r="K36" s="6">
        <v>6</v>
      </c>
      <c r="L36" s="6">
        <v>68</v>
      </c>
      <c r="M36" s="6">
        <v>5</v>
      </c>
      <c r="N36" s="6">
        <v>70</v>
      </c>
      <c r="O36" s="6">
        <v>5</v>
      </c>
      <c r="P36" s="6">
        <v>58</v>
      </c>
      <c r="Q36" s="6">
        <v>4</v>
      </c>
      <c r="R36" s="5"/>
      <c r="S36" s="5"/>
      <c r="T36" s="5">
        <v>68</v>
      </c>
      <c r="U36" s="5">
        <v>5</v>
      </c>
      <c r="V36" s="6">
        <v>68</v>
      </c>
      <c r="W36" s="6">
        <v>5</v>
      </c>
      <c r="X36" s="6">
        <v>66</v>
      </c>
      <c r="Y36" s="6">
        <v>5</v>
      </c>
      <c r="Z36" s="6">
        <v>72</v>
      </c>
      <c r="AA36" s="6">
        <v>6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 t="shared" si="0"/>
        <v>684</v>
      </c>
      <c r="AY36" s="7">
        <f t="shared" si="1"/>
        <v>68.4</v>
      </c>
      <c r="AZ36" s="8">
        <f t="shared" si="2"/>
        <v>10</v>
      </c>
      <c r="BA36" s="8">
        <f t="shared" si="3"/>
        <v>51</v>
      </c>
      <c r="BB36" s="9">
        <f t="shared" si="4"/>
        <v>68.4</v>
      </c>
    </row>
    <row r="37" spans="1:54" ht="12.75">
      <c r="A37" s="5">
        <v>34</v>
      </c>
      <c r="B37" s="5"/>
      <c r="C37" s="6">
        <v>4189</v>
      </c>
      <c r="D37" s="6" t="s">
        <v>484</v>
      </c>
      <c r="E37" s="6" t="s">
        <v>65</v>
      </c>
      <c r="F37" s="6">
        <v>75</v>
      </c>
      <c r="G37" s="6">
        <v>7</v>
      </c>
      <c r="H37" s="6">
        <v>69</v>
      </c>
      <c r="I37" s="6">
        <v>5</v>
      </c>
      <c r="J37" s="6"/>
      <c r="K37" s="6"/>
      <c r="L37" s="6">
        <v>59</v>
      </c>
      <c r="M37" s="6">
        <v>3</v>
      </c>
      <c r="N37" s="6">
        <v>63</v>
      </c>
      <c r="O37" s="6">
        <v>4</v>
      </c>
      <c r="P37" s="6">
        <v>78</v>
      </c>
      <c r="Q37" s="6">
        <v>6</v>
      </c>
      <c r="R37" s="5">
        <v>76</v>
      </c>
      <c r="S37" s="5">
        <v>6</v>
      </c>
      <c r="T37" s="5">
        <v>78</v>
      </c>
      <c r="U37" s="5">
        <v>6</v>
      </c>
      <c r="V37" s="6">
        <v>55</v>
      </c>
      <c r="W37" s="6">
        <v>3</v>
      </c>
      <c r="X37" s="6">
        <v>65</v>
      </c>
      <c r="Y37" s="6">
        <v>4</v>
      </c>
      <c r="Z37" s="6">
        <v>65</v>
      </c>
      <c r="AA37" s="6">
        <v>4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>SUM(F37,H37,J37,L37,N37,P37,R37,T37,V37,X37,Z37,AB37,AD37,AF37,AH37,AJ37,AL37,AN37,AP37,AR37,AT37,AV37)</f>
        <v>683</v>
      </c>
      <c r="AY37" s="7">
        <f>AX37/AZ37</f>
        <v>68.3</v>
      </c>
      <c r="AZ37" s="8">
        <f>COUNT(F37,H37,J37,L37,N37,P37,R37,T37,V37,X37,Z37,AB37,AD37,AF37,AH37,AJ37,AL37,AN37,AP37,AR37,AT37,AV37)</f>
        <v>10</v>
      </c>
      <c r="BA37" s="8">
        <f>SUM(G37,I37,K37,M37,O37,Q37,S37,U37,W37,Y37,AA37,AC37,AE37,AG37,AI37,AK37,AM37,AO37,AQ37,AS37,AU37,AW37)</f>
        <v>48</v>
      </c>
      <c r="BB37" s="9">
        <f>AX37/AZ37</f>
        <v>68.3</v>
      </c>
    </row>
    <row r="38" spans="1:54" ht="12.75">
      <c r="A38" s="5">
        <v>35</v>
      </c>
      <c r="B38" s="5"/>
      <c r="C38" s="6">
        <v>2815</v>
      </c>
      <c r="D38" s="6" t="s">
        <v>791</v>
      </c>
      <c r="E38" s="6" t="s">
        <v>67</v>
      </c>
      <c r="F38" s="6">
        <v>69</v>
      </c>
      <c r="G38" s="6">
        <v>5</v>
      </c>
      <c r="H38" s="6">
        <v>56</v>
      </c>
      <c r="I38" s="6">
        <v>4</v>
      </c>
      <c r="J38" s="6">
        <v>59</v>
      </c>
      <c r="K38" s="6">
        <v>3</v>
      </c>
      <c r="L38" s="6">
        <v>76</v>
      </c>
      <c r="M38" s="6">
        <v>6</v>
      </c>
      <c r="N38" s="6">
        <v>70</v>
      </c>
      <c r="O38" s="6">
        <v>6</v>
      </c>
      <c r="P38" s="6">
        <v>78</v>
      </c>
      <c r="Q38" s="6">
        <v>6</v>
      </c>
      <c r="R38" s="5">
        <v>70</v>
      </c>
      <c r="S38" s="5">
        <v>5</v>
      </c>
      <c r="T38" s="5">
        <v>62</v>
      </c>
      <c r="U38" s="5">
        <v>4</v>
      </c>
      <c r="V38" s="6">
        <v>67</v>
      </c>
      <c r="W38" s="6">
        <v>5</v>
      </c>
      <c r="X38" s="6">
        <v>69</v>
      </c>
      <c r="Y38" s="6">
        <v>5</v>
      </c>
      <c r="Z38" s="6">
        <v>74</v>
      </c>
      <c r="AA38" s="6">
        <v>5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 t="shared" si="0"/>
        <v>750</v>
      </c>
      <c r="AY38" s="7">
        <f t="shared" si="1"/>
        <v>68.18181818181819</v>
      </c>
      <c r="AZ38" s="8">
        <f t="shared" si="2"/>
        <v>11</v>
      </c>
      <c r="BA38" s="8">
        <f t="shared" si="3"/>
        <v>54</v>
      </c>
      <c r="BB38" s="9">
        <f t="shared" si="4"/>
        <v>68.18181818181819</v>
      </c>
    </row>
    <row r="39" spans="1:54" ht="12.75">
      <c r="A39" s="5">
        <v>36</v>
      </c>
      <c r="B39" s="5"/>
      <c r="C39" s="6">
        <v>4194</v>
      </c>
      <c r="D39" s="6" t="s">
        <v>486</v>
      </c>
      <c r="E39" s="6" t="s">
        <v>65</v>
      </c>
      <c r="F39" s="6">
        <v>76</v>
      </c>
      <c r="G39" s="6">
        <v>6</v>
      </c>
      <c r="H39" s="6">
        <v>65</v>
      </c>
      <c r="I39" s="6">
        <v>5</v>
      </c>
      <c r="J39" s="6"/>
      <c r="K39" s="6"/>
      <c r="L39" s="6">
        <v>68</v>
      </c>
      <c r="M39" s="6">
        <v>5</v>
      </c>
      <c r="N39" s="6">
        <v>69</v>
      </c>
      <c r="O39" s="6">
        <v>5</v>
      </c>
      <c r="P39" s="6">
        <v>64</v>
      </c>
      <c r="Q39" s="6">
        <v>4</v>
      </c>
      <c r="R39" s="5">
        <v>77</v>
      </c>
      <c r="S39" s="5">
        <v>7</v>
      </c>
      <c r="T39" s="5"/>
      <c r="U39" s="5"/>
      <c r="V39" s="6">
        <v>65</v>
      </c>
      <c r="W39" s="6">
        <v>5</v>
      </c>
      <c r="X39" s="6">
        <v>69</v>
      </c>
      <c r="Y39" s="6">
        <v>5</v>
      </c>
      <c r="Z39" s="6">
        <v>60</v>
      </c>
      <c r="AA39" s="6">
        <v>4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 t="shared" si="0"/>
        <v>613</v>
      </c>
      <c r="AY39" s="7">
        <f t="shared" si="1"/>
        <v>68.11111111111111</v>
      </c>
      <c r="AZ39" s="8">
        <f t="shared" si="2"/>
        <v>9</v>
      </c>
      <c r="BA39" s="8">
        <f t="shared" si="3"/>
        <v>46</v>
      </c>
      <c r="BB39" s="9">
        <f t="shared" si="4"/>
        <v>68.11111111111111</v>
      </c>
    </row>
    <row r="40" spans="1:54" ht="12.75">
      <c r="A40" s="5">
        <v>37</v>
      </c>
      <c r="B40" s="5"/>
      <c r="C40" s="6">
        <v>2631</v>
      </c>
      <c r="D40" s="6" t="s">
        <v>359</v>
      </c>
      <c r="E40" s="6" t="s">
        <v>63</v>
      </c>
      <c r="F40" s="6">
        <v>63</v>
      </c>
      <c r="G40" s="6">
        <v>4</v>
      </c>
      <c r="H40" s="6">
        <v>58</v>
      </c>
      <c r="I40" s="6">
        <v>3</v>
      </c>
      <c r="J40" s="6">
        <v>67</v>
      </c>
      <c r="K40" s="6">
        <v>5</v>
      </c>
      <c r="L40" s="6">
        <v>76</v>
      </c>
      <c r="M40" s="6">
        <v>6</v>
      </c>
      <c r="N40" s="6">
        <v>72</v>
      </c>
      <c r="O40" s="6">
        <v>6</v>
      </c>
      <c r="P40" s="6">
        <v>66</v>
      </c>
      <c r="Q40" s="6">
        <v>5</v>
      </c>
      <c r="R40" s="5">
        <v>55</v>
      </c>
      <c r="S40" s="5">
        <v>3</v>
      </c>
      <c r="T40" s="5">
        <v>63</v>
      </c>
      <c r="U40" s="5">
        <v>5</v>
      </c>
      <c r="V40" s="6">
        <v>84</v>
      </c>
      <c r="W40" s="6">
        <v>8</v>
      </c>
      <c r="X40" s="6">
        <v>74</v>
      </c>
      <c r="Y40" s="6">
        <v>6</v>
      </c>
      <c r="Z40" s="6">
        <v>69</v>
      </c>
      <c r="AA40" s="6">
        <v>5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 t="shared" si="0"/>
        <v>747</v>
      </c>
      <c r="AY40" s="7">
        <f t="shared" si="1"/>
        <v>67.9090909090909</v>
      </c>
      <c r="AZ40" s="8">
        <f t="shared" si="2"/>
        <v>11</v>
      </c>
      <c r="BA40" s="8">
        <f t="shared" si="3"/>
        <v>56</v>
      </c>
      <c r="BB40" s="9">
        <f t="shared" si="4"/>
        <v>67.9090909090909</v>
      </c>
    </row>
    <row r="41" spans="1:54" ht="12.75">
      <c r="A41" s="5">
        <v>38</v>
      </c>
      <c r="B41" s="5"/>
      <c r="C41" s="6">
        <v>3337</v>
      </c>
      <c r="D41" s="6" t="s">
        <v>695</v>
      </c>
      <c r="E41" s="6" t="s">
        <v>38</v>
      </c>
      <c r="F41" s="6"/>
      <c r="G41" s="6"/>
      <c r="H41" s="6">
        <v>51</v>
      </c>
      <c r="I41" s="6">
        <v>3</v>
      </c>
      <c r="J41" s="6">
        <v>74</v>
      </c>
      <c r="K41" s="6">
        <v>6</v>
      </c>
      <c r="L41" s="6">
        <v>70</v>
      </c>
      <c r="M41" s="6">
        <v>5</v>
      </c>
      <c r="N41" s="6">
        <v>80</v>
      </c>
      <c r="O41" s="6">
        <v>7</v>
      </c>
      <c r="P41" s="6">
        <v>52</v>
      </c>
      <c r="Q41" s="6">
        <v>2</v>
      </c>
      <c r="R41" s="5">
        <v>75</v>
      </c>
      <c r="S41" s="5">
        <v>6</v>
      </c>
      <c r="T41" s="5">
        <v>61</v>
      </c>
      <c r="U41" s="5">
        <v>4</v>
      </c>
      <c r="V41" s="6">
        <v>74</v>
      </c>
      <c r="W41" s="6">
        <v>6</v>
      </c>
      <c r="X41" s="6">
        <v>74</v>
      </c>
      <c r="Y41" s="6">
        <v>6</v>
      </c>
      <c r="Z41" s="6">
        <v>68</v>
      </c>
      <c r="AA41" s="6">
        <v>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 t="shared" si="0"/>
        <v>679</v>
      </c>
      <c r="AY41" s="7">
        <f t="shared" si="1"/>
        <v>67.9</v>
      </c>
      <c r="AZ41" s="8">
        <f t="shared" si="2"/>
        <v>10</v>
      </c>
      <c r="BA41" s="8">
        <f t="shared" si="3"/>
        <v>50</v>
      </c>
      <c r="BB41" s="9">
        <f t="shared" si="4"/>
        <v>67.9</v>
      </c>
    </row>
    <row r="42" spans="1:54" ht="12.75">
      <c r="A42" s="5">
        <v>39</v>
      </c>
      <c r="B42" s="5"/>
      <c r="C42" s="6">
        <v>4242</v>
      </c>
      <c r="D42" s="6" t="s">
        <v>631</v>
      </c>
      <c r="E42" s="6" t="s">
        <v>65</v>
      </c>
      <c r="F42" s="6"/>
      <c r="G42" s="6"/>
      <c r="H42" s="6">
        <v>67</v>
      </c>
      <c r="I42" s="6">
        <v>5</v>
      </c>
      <c r="J42" s="6"/>
      <c r="K42" s="6"/>
      <c r="L42" s="6">
        <v>71</v>
      </c>
      <c r="M42" s="6">
        <v>6</v>
      </c>
      <c r="N42" s="6">
        <v>71</v>
      </c>
      <c r="O42" s="6">
        <v>6</v>
      </c>
      <c r="P42" s="6">
        <v>58</v>
      </c>
      <c r="Q42" s="6">
        <v>3</v>
      </c>
      <c r="R42" s="5">
        <v>56</v>
      </c>
      <c r="S42" s="5">
        <v>2</v>
      </c>
      <c r="T42" s="5">
        <v>70</v>
      </c>
      <c r="U42" s="5">
        <v>6</v>
      </c>
      <c r="V42" s="6">
        <v>74</v>
      </c>
      <c r="W42" s="6">
        <v>6</v>
      </c>
      <c r="X42" s="6">
        <v>70</v>
      </c>
      <c r="Y42" s="6">
        <v>5</v>
      </c>
      <c r="Z42" s="6">
        <v>71</v>
      </c>
      <c r="AA42" s="6">
        <v>6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 t="shared" si="0"/>
        <v>608</v>
      </c>
      <c r="AY42" s="7">
        <f t="shared" si="1"/>
        <v>67.55555555555556</v>
      </c>
      <c r="AZ42" s="8">
        <f t="shared" si="2"/>
        <v>9</v>
      </c>
      <c r="BA42" s="8">
        <f t="shared" si="3"/>
        <v>45</v>
      </c>
      <c r="BB42" s="9">
        <f t="shared" si="4"/>
        <v>67.55555555555556</v>
      </c>
    </row>
    <row r="43" spans="1:54" ht="12.75">
      <c r="A43" s="5">
        <v>40</v>
      </c>
      <c r="B43" s="5"/>
      <c r="C43" s="6">
        <v>3626</v>
      </c>
      <c r="D43" s="6" t="s">
        <v>617</v>
      </c>
      <c r="E43" s="6" t="s">
        <v>66</v>
      </c>
      <c r="F43" s="6"/>
      <c r="G43" s="6"/>
      <c r="H43" s="6">
        <v>74</v>
      </c>
      <c r="I43" s="6">
        <v>6</v>
      </c>
      <c r="J43" s="6">
        <v>74</v>
      </c>
      <c r="K43" s="6">
        <v>6</v>
      </c>
      <c r="L43" s="6">
        <v>51</v>
      </c>
      <c r="M43" s="6">
        <v>3</v>
      </c>
      <c r="N43" s="6">
        <v>77</v>
      </c>
      <c r="O43" s="6">
        <v>7</v>
      </c>
      <c r="P43" s="6">
        <v>71</v>
      </c>
      <c r="Q43" s="6">
        <v>6</v>
      </c>
      <c r="R43" s="5">
        <v>74</v>
      </c>
      <c r="S43" s="5">
        <v>6</v>
      </c>
      <c r="T43" s="5">
        <v>65</v>
      </c>
      <c r="U43" s="5">
        <v>4</v>
      </c>
      <c r="V43" s="6">
        <v>57</v>
      </c>
      <c r="W43" s="6">
        <v>4</v>
      </c>
      <c r="X43" s="6">
        <v>79</v>
      </c>
      <c r="Y43" s="6">
        <v>7</v>
      </c>
      <c r="Z43" s="6">
        <v>53</v>
      </c>
      <c r="AA43" s="6">
        <v>2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 t="shared" si="0"/>
        <v>675</v>
      </c>
      <c r="AY43" s="7">
        <f t="shared" si="1"/>
        <v>67.5</v>
      </c>
      <c r="AZ43" s="8">
        <f t="shared" si="2"/>
        <v>10</v>
      </c>
      <c r="BA43" s="8">
        <f t="shared" si="3"/>
        <v>51</v>
      </c>
      <c r="BB43" s="9">
        <f t="shared" si="4"/>
        <v>67.5</v>
      </c>
    </row>
    <row r="44" spans="1:54" ht="12.75">
      <c r="A44" s="5">
        <v>41</v>
      </c>
      <c r="B44" s="5"/>
      <c r="C44" s="6">
        <v>3323</v>
      </c>
      <c r="D44" s="6" t="s">
        <v>348</v>
      </c>
      <c r="E44" s="6" t="s">
        <v>77</v>
      </c>
      <c r="F44" s="6">
        <v>86</v>
      </c>
      <c r="G44" s="6">
        <v>8</v>
      </c>
      <c r="H44" s="6">
        <v>80</v>
      </c>
      <c r="I44" s="6">
        <v>7</v>
      </c>
      <c r="J44" s="6"/>
      <c r="K44" s="6"/>
      <c r="L44" s="6"/>
      <c r="M44" s="6"/>
      <c r="N44" s="6">
        <v>53</v>
      </c>
      <c r="O44" s="6">
        <v>3</v>
      </c>
      <c r="P44" s="6">
        <v>50</v>
      </c>
      <c r="Q44" s="6">
        <v>1</v>
      </c>
      <c r="R44" s="5">
        <v>67</v>
      </c>
      <c r="S44" s="5">
        <v>5</v>
      </c>
      <c r="T44" s="5">
        <v>69</v>
      </c>
      <c r="U44" s="5">
        <v>5</v>
      </c>
      <c r="V44" s="6">
        <v>54</v>
      </c>
      <c r="W44" s="6">
        <v>3</v>
      </c>
      <c r="X44" s="6">
        <v>72</v>
      </c>
      <c r="Y44" s="6">
        <v>6</v>
      </c>
      <c r="Z44" s="6">
        <v>74</v>
      </c>
      <c r="AA44" s="6">
        <v>6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 t="shared" si="0"/>
        <v>605</v>
      </c>
      <c r="AY44" s="7">
        <f t="shared" si="1"/>
        <v>67.22222222222223</v>
      </c>
      <c r="AZ44" s="8">
        <f t="shared" si="2"/>
        <v>9</v>
      </c>
      <c r="BA44" s="8">
        <f t="shared" si="3"/>
        <v>44</v>
      </c>
      <c r="BB44" s="9">
        <f t="shared" si="4"/>
        <v>67.22222222222223</v>
      </c>
    </row>
    <row r="45" spans="1:54" ht="12.75">
      <c r="A45" s="5">
        <v>42</v>
      </c>
      <c r="B45" s="5"/>
      <c r="C45" s="6">
        <v>3234</v>
      </c>
      <c r="D45" s="6" t="s">
        <v>349</v>
      </c>
      <c r="E45" s="6" t="s">
        <v>77</v>
      </c>
      <c r="F45" s="6">
        <v>67</v>
      </c>
      <c r="G45" s="6">
        <v>5</v>
      </c>
      <c r="H45" s="6">
        <v>62</v>
      </c>
      <c r="I45" s="6">
        <v>4</v>
      </c>
      <c r="J45" s="6"/>
      <c r="K45" s="6"/>
      <c r="L45" s="6">
        <v>73</v>
      </c>
      <c r="M45" s="6">
        <v>6</v>
      </c>
      <c r="N45" s="6">
        <v>67</v>
      </c>
      <c r="O45" s="6">
        <v>5</v>
      </c>
      <c r="P45" s="6">
        <v>68</v>
      </c>
      <c r="Q45" s="6">
        <v>5</v>
      </c>
      <c r="R45" s="5">
        <v>59</v>
      </c>
      <c r="S45" s="5">
        <v>3</v>
      </c>
      <c r="T45" s="5">
        <v>68</v>
      </c>
      <c r="U45" s="5">
        <v>5</v>
      </c>
      <c r="V45" s="6">
        <v>59</v>
      </c>
      <c r="W45" s="6">
        <v>4</v>
      </c>
      <c r="X45" s="6">
        <v>80</v>
      </c>
      <c r="Y45" s="6">
        <v>7</v>
      </c>
      <c r="Z45" s="6">
        <v>69</v>
      </c>
      <c r="AA45" s="6">
        <v>6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 t="shared" si="0"/>
        <v>672</v>
      </c>
      <c r="AY45" s="7">
        <f t="shared" si="1"/>
        <v>67.2</v>
      </c>
      <c r="AZ45" s="8">
        <f t="shared" si="2"/>
        <v>10</v>
      </c>
      <c r="BA45" s="8">
        <f t="shared" si="3"/>
        <v>50</v>
      </c>
      <c r="BB45" s="9">
        <f t="shared" si="4"/>
        <v>67.2</v>
      </c>
    </row>
    <row r="46" spans="1:54" ht="12.75">
      <c r="A46" s="5">
        <v>43</v>
      </c>
      <c r="B46" s="5"/>
      <c r="C46" s="6">
        <v>3343</v>
      </c>
      <c r="D46" s="6" t="s">
        <v>355</v>
      </c>
      <c r="E46" s="6" t="s">
        <v>38</v>
      </c>
      <c r="F46" s="6">
        <v>69</v>
      </c>
      <c r="G46" s="6">
        <v>5</v>
      </c>
      <c r="H46" s="6">
        <v>62</v>
      </c>
      <c r="I46" s="6">
        <v>4</v>
      </c>
      <c r="J46" s="6">
        <v>72</v>
      </c>
      <c r="K46" s="6">
        <v>6</v>
      </c>
      <c r="L46" s="6">
        <v>62</v>
      </c>
      <c r="M46" s="6">
        <v>4</v>
      </c>
      <c r="N46" s="6"/>
      <c r="O46" s="6"/>
      <c r="P46" s="6">
        <v>65</v>
      </c>
      <c r="Q46" s="6">
        <v>5</v>
      </c>
      <c r="R46" s="5">
        <v>68</v>
      </c>
      <c r="S46" s="5">
        <v>5</v>
      </c>
      <c r="T46" s="5"/>
      <c r="U46" s="5"/>
      <c r="V46" s="6"/>
      <c r="W46" s="6"/>
      <c r="X46" s="6">
        <v>69</v>
      </c>
      <c r="Y46" s="6">
        <v>5</v>
      </c>
      <c r="Z46" s="6">
        <v>70</v>
      </c>
      <c r="AA46" s="6">
        <v>5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 t="shared" si="0"/>
        <v>537</v>
      </c>
      <c r="AY46" s="7">
        <f t="shared" si="1"/>
        <v>67.125</v>
      </c>
      <c r="AZ46" s="8">
        <f t="shared" si="2"/>
        <v>8</v>
      </c>
      <c r="BA46" s="8">
        <f t="shared" si="3"/>
        <v>39</v>
      </c>
      <c r="BB46" s="9">
        <f t="shared" si="4"/>
        <v>67.125</v>
      </c>
    </row>
    <row r="47" spans="1:54" ht="12.75">
      <c r="A47" s="5">
        <v>44</v>
      </c>
      <c r="B47" s="5"/>
      <c r="C47" s="6">
        <v>3351</v>
      </c>
      <c r="D47" s="6" t="s">
        <v>352</v>
      </c>
      <c r="E47" s="6" t="s">
        <v>38</v>
      </c>
      <c r="F47" s="6">
        <v>68</v>
      </c>
      <c r="G47" s="6">
        <v>4</v>
      </c>
      <c r="H47" s="6">
        <v>69</v>
      </c>
      <c r="I47" s="6">
        <v>5</v>
      </c>
      <c r="J47" s="6">
        <v>57</v>
      </c>
      <c r="K47" s="6">
        <v>3</v>
      </c>
      <c r="L47" s="6">
        <v>70</v>
      </c>
      <c r="M47" s="6">
        <v>5</v>
      </c>
      <c r="N47" s="6">
        <v>66</v>
      </c>
      <c r="O47" s="6">
        <v>4</v>
      </c>
      <c r="P47" s="6">
        <v>62</v>
      </c>
      <c r="Q47" s="6">
        <v>4</v>
      </c>
      <c r="R47" s="5">
        <v>76</v>
      </c>
      <c r="S47" s="5">
        <v>6</v>
      </c>
      <c r="T47" s="5">
        <v>62</v>
      </c>
      <c r="U47" s="5">
        <v>4</v>
      </c>
      <c r="V47" s="6">
        <v>66</v>
      </c>
      <c r="W47" s="6">
        <v>4</v>
      </c>
      <c r="X47" s="6">
        <v>67</v>
      </c>
      <c r="Y47" s="6">
        <v>5</v>
      </c>
      <c r="Z47" s="6">
        <v>70</v>
      </c>
      <c r="AA47" s="6">
        <v>5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 t="shared" si="0"/>
        <v>733</v>
      </c>
      <c r="AY47" s="7">
        <f t="shared" si="1"/>
        <v>66.63636363636364</v>
      </c>
      <c r="AZ47" s="8">
        <f t="shared" si="2"/>
        <v>11</v>
      </c>
      <c r="BA47" s="8">
        <f t="shared" si="3"/>
        <v>49</v>
      </c>
      <c r="BB47" s="9">
        <f t="shared" si="4"/>
        <v>66.63636363636364</v>
      </c>
    </row>
    <row r="48" spans="1:54" ht="12.75">
      <c r="A48" s="5">
        <v>45</v>
      </c>
      <c r="B48" s="5"/>
      <c r="C48" s="6">
        <v>1024</v>
      </c>
      <c r="D48" s="6" t="s">
        <v>496</v>
      </c>
      <c r="E48" s="6" t="s">
        <v>22</v>
      </c>
      <c r="F48" s="6">
        <v>57</v>
      </c>
      <c r="G48" s="6">
        <v>4</v>
      </c>
      <c r="H48" s="6">
        <v>65</v>
      </c>
      <c r="I48" s="6">
        <v>5</v>
      </c>
      <c r="J48" s="6">
        <v>52</v>
      </c>
      <c r="K48" s="6">
        <v>2</v>
      </c>
      <c r="L48" s="6">
        <v>59</v>
      </c>
      <c r="M48" s="6">
        <v>4</v>
      </c>
      <c r="N48" s="6"/>
      <c r="O48" s="6"/>
      <c r="P48" s="6">
        <v>78</v>
      </c>
      <c r="Q48" s="6">
        <v>6</v>
      </c>
      <c r="R48" s="5">
        <v>70</v>
      </c>
      <c r="S48" s="5">
        <v>4</v>
      </c>
      <c r="T48" s="5">
        <v>80</v>
      </c>
      <c r="U48" s="5">
        <v>7</v>
      </c>
      <c r="V48" s="6">
        <v>66</v>
      </c>
      <c r="W48" s="6">
        <v>5</v>
      </c>
      <c r="X48" s="6">
        <v>67</v>
      </c>
      <c r="Y48" s="6">
        <v>5</v>
      </c>
      <c r="Z48" s="6">
        <v>72</v>
      </c>
      <c r="AA48" s="6">
        <v>6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>SUM(F48,H48,J48,L48,N48,P48,R48,T48,V48,X48,Z48,AB48,AD48,AF48,AH48,AJ48,AL48,AN48,AP48,AR48,AT48,AV48)</f>
        <v>666</v>
      </c>
      <c r="AY48" s="7">
        <f>AX48/AZ48</f>
        <v>66.6</v>
      </c>
      <c r="AZ48" s="8">
        <f>COUNT(F48,H48,J48,L48,N48,P48,R48,T48,V48,X48,Z48,AB48,AD48,AF48,AH48,AJ48,AL48,AN48,AP48,AR48,AT48,AV48)</f>
        <v>10</v>
      </c>
      <c r="BA48" s="8">
        <f>SUM(G48,I48,K48,M48,O48,Q48,S48,U48,W48,Y48,AA48,AC48,AE48,AG48,AI48,AK48,AM48,AO48,AQ48,AS48,AU48,AW48)</f>
        <v>48</v>
      </c>
      <c r="BB48" s="9">
        <f>AX48/AZ48</f>
        <v>66.6</v>
      </c>
    </row>
    <row r="49" spans="1:54" ht="12.75">
      <c r="A49" s="5">
        <v>46</v>
      </c>
      <c r="B49" s="5"/>
      <c r="C49" s="6">
        <v>3491</v>
      </c>
      <c r="D49" s="6" t="s">
        <v>361</v>
      </c>
      <c r="E49" s="6" t="s">
        <v>63</v>
      </c>
      <c r="F49" s="6">
        <v>76</v>
      </c>
      <c r="G49" s="6">
        <v>6</v>
      </c>
      <c r="H49" s="6">
        <v>71</v>
      </c>
      <c r="I49" s="6">
        <v>6</v>
      </c>
      <c r="J49" s="6">
        <v>61</v>
      </c>
      <c r="K49" s="6">
        <v>4</v>
      </c>
      <c r="L49" s="6">
        <v>59</v>
      </c>
      <c r="M49" s="6">
        <v>3</v>
      </c>
      <c r="N49" s="6"/>
      <c r="O49" s="6"/>
      <c r="P49" s="6"/>
      <c r="Q49" s="6"/>
      <c r="R49" s="5">
        <v>63</v>
      </c>
      <c r="S49" s="5">
        <v>4</v>
      </c>
      <c r="T49" s="5">
        <v>86</v>
      </c>
      <c r="U49" s="5">
        <v>8</v>
      </c>
      <c r="V49" s="6">
        <v>64</v>
      </c>
      <c r="W49" s="6">
        <v>4</v>
      </c>
      <c r="X49" s="6">
        <v>56</v>
      </c>
      <c r="Y49" s="6">
        <v>2</v>
      </c>
      <c r="Z49" s="6">
        <v>63</v>
      </c>
      <c r="AA49" s="6">
        <v>4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 t="shared" si="0"/>
        <v>599</v>
      </c>
      <c r="AY49" s="7">
        <f t="shared" si="1"/>
        <v>66.55555555555556</v>
      </c>
      <c r="AZ49" s="8">
        <f t="shared" si="2"/>
        <v>9</v>
      </c>
      <c r="BA49" s="8">
        <f t="shared" si="3"/>
        <v>41</v>
      </c>
      <c r="BB49" s="9">
        <f t="shared" si="4"/>
        <v>66.55555555555556</v>
      </c>
    </row>
    <row r="50" spans="1:54" ht="12.75">
      <c r="A50" s="5">
        <v>47</v>
      </c>
      <c r="B50" s="5"/>
      <c r="C50" s="6">
        <v>3349</v>
      </c>
      <c r="D50" s="6" t="s">
        <v>356</v>
      </c>
      <c r="E50" s="6" t="s">
        <v>38</v>
      </c>
      <c r="F50" s="6">
        <v>56</v>
      </c>
      <c r="G50" s="6">
        <v>3</v>
      </c>
      <c r="H50" s="6">
        <v>69</v>
      </c>
      <c r="I50" s="6">
        <v>5</v>
      </c>
      <c r="J50" s="6"/>
      <c r="K50" s="6"/>
      <c r="L50" s="6">
        <v>70</v>
      </c>
      <c r="M50" s="6">
        <v>6</v>
      </c>
      <c r="N50" s="6">
        <v>72</v>
      </c>
      <c r="O50" s="6">
        <v>6</v>
      </c>
      <c r="P50" s="6">
        <v>65</v>
      </c>
      <c r="Q50" s="6">
        <v>5</v>
      </c>
      <c r="R50" s="5">
        <v>86</v>
      </c>
      <c r="S50" s="5">
        <v>8</v>
      </c>
      <c r="T50" s="5">
        <v>74</v>
      </c>
      <c r="U50" s="5">
        <v>6</v>
      </c>
      <c r="V50" s="6">
        <v>67</v>
      </c>
      <c r="W50" s="6">
        <v>4</v>
      </c>
      <c r="X50" s="6">
        <v>52</v>
      </c>
      <c r="Y50" s="6">
        <v>2</v>
      </c>
      <c r="Z50" s="6">
        <v>54</v>
      </c>
      <c r="AA50" s="6">
        <v>3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 t="shared" si="0"/>
        <v>665</v>
      </c>
      <c r="AY50" s="7">
        <f t="shared" si="1"/>
        <v>66.5</v>
      </c>
      <c r="AZ50" s="8">
        <f t="shared" si="2"/>
        <v>10</v>
      </c>
      <c r="BA50" s="8">
        <f t="shared" si="3"/>
        <v>48</v>
      </c>
      <c r="BB50" s="9">
        <f t="shared" si="4"/>
        <v>66.5</v>
      </c>
    </row>
    <row r="51" spans="1:54" ht="12.75">
      <c r="A51" s="5">
        <v>48</v>
      </c>
      <c r="B51" s="5"/>
      <c r="C51" s="6">
        <v>2122</v>
      </c>
      <c r="D51" s="6" t="s">
        <v>315</v>
      </c>
      <c r="E51" s="6" t="s">
        <v>59</v>
      </c>
      <c r="F51" s="6">
        <v>50</v>
      </c>
      <c r="G51" s="6">
        <v>2</v>
      </c>
      <c r="H51" s="6">
        <v>66</v>
      </c>
      <c r="I51" s="6">
        <v>5</v>
      </c>
      <c r="J51" s="6">
        <v>71</v>
      </c>
      <c r="K51" s="6">
        <v>5</v>
      </c>
      <c r="L51" s="6">
        <v>79</v>
      </c>
      <c r="M51" s="6">
        <v>7</v>
      </c>
      <c r="N51" s="6">
        <v>73</v>
      </c>
      <c r="O51" s="6">
        <v>6</v>
      </c>
      <c r="P51" s="6">
        <v>48</v>
      </c>
      <c r="Q51" s="6">
        <v>2</v>
      </c>
      <c r="R51" s="5">
        <v>65</v>
      </c>
      <c r="S51" s="5">
        <v>5</v>
      </c>
      <c r="T51" s="5">
        <v>68</v>
      </c>
      <c r="U51" s="5">
        <v>5</v>
      </c>
      <c r="V51" s="6">
        <v>75</v>
      </c>
      <c r="W51" s="6">
        <v>6</v>
      </c>
      <c r="X51" s="6">
        <v>64</v>
      </c>
      <c r="Y51" s="6">
        <v>4</v>
      </c>
      <c r="Z51" s="6">
        <v>72</v>
      </c>
      <c r="AA51" s="6">
        <v>5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 t="shared" si="0"/>
        <v>731</v>
      </c>
      <c r="AY51" s="7">
        <f t="shared" si="1"/>
        <v>66.45454545454545</v>
      </c>
      <c r="AZ51" s="8">
        <f t="shared" si="2"/>
        <v>11</v>
      </c>
      <c r="BA51" s="8">
        <f t="shared" si="3"/>
        <v>52</v>
      </c>
      <c r="BB51" s="9">
        <f t="shared" si="4"/>
        <v>66.45454545454545</v>
      </c>
    </row>
    <row r="52" spans="1:54" ht="12.75">
      <c r="A52" s="5">
        <v>49</v>
      </c>
      <c r="B52" s="5"/>
      <c r="C52" s="6">
        <v>4195</v>
      </c>
      <c r="D52" s="6" t="s">
        <v>489</v>
      </c>
      <c r="E52" s="6" t="s">
        <v>65</v>
      </c>
      <c r="F52" s="6">
        <v>70</v>
      </c>
      <c r="G52" s="6">
        <v>6</v>
      </c>
      <c r="H52" s="6">
        <v>72</v>
      </c>
      <c r="I52" s="6">
        <v>5</v>
      </c>
      <c r="J52" s="6"/>
      <c r="K52" s="6"/>
      <c r="L52" s="6">
        <v>65</v>
      </c>
      <c r="M52" s="6">
        <v>4</v>
      </c>
      <c r="N52" s="6">
        <v>73</v>
      </c>
      <c r="O52" s="6">
        <v>6</v>
      </c>
      <c r="P52" s="6">
        <v>58</v>
      </c>
      <c r="Q52" s="6">
        <v>3</v>
      </c>
      <c r="R52" s="5">
        <v>51</v>
      </c>
      <c r="S52" s="5">
        <v>3</v>
      </c>
      <c r="T52" s="5">
        <v>69</v>
      </c>
      <c r="U52" s="5">
        <v>5</v>
      </c>
      <c r="V52" s="6">
        <v>60</v>
      </c>
      <c r="W52" s="6">
        <v>3</v>
      </c>
      <c r="X52" s="6">
        <v>72</v>
      </c>
      <c r="Y52" s="6">
        <v>5</v>
      </c>
      <c r="Z52" s="6">
        <v>74</v>
      </c>
      <c r="AA52" s="6">
        <v>6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 t="shared" si="0"/>
        <v>664</v>
      </c>
      <c r="AY52" s="7">
        <f t="shared" si="1"/>
        <v>66.4</v>
      </c>
      <c r="AZ52" s="8">
        <f t="shared" si="2"/>
        <v>10</v>
      </c>
      <c r="BA52" s="8">
        <f t="shared" si="3"/>
        <v>46</v>
      </c>
      <c r="BB52" s="9">
        <f t="shared" si="4"/>
        <v>66.4</v>
      </c>
    </row>
    <row r="53" spans="1:54" ht="12.75">
      <c r="A53" s="5">
        <v>50</v>
      </c>
      <c r="B53" s="5" t="s">
        <v>782</v>
      </c>
      <c r="C53" s="6">
        <v>4655</v>
      </c>
      <c r="D53" s="6" t="s">
        <v>324</v>
      </c>
      <c r="E53" s="6" t="s">
        <v>69</v>
      </c>
      <c r="F53" s="6">
        <v>74</v>
      </c>
      <c r="G53" s="6">
        <v>6</v>
      </c>
      <c r="H53" s="6">
        <v>64</v>
      </c>
      <c r="I53" s="6">
        <v>4</v>
      </c>
      <c r="J53" s="6">
        <v>68</v>
      </c>
      <c r="K53" s="6">
        <v>5</v>
      </c>
      <c r="L53" s="6">
        <v>62</v>
      </c>
      <c r="M53" s="6">
        <v>4</v>
      </c>
      <c r="N53" s="6">
        <v>56</v>
      </c>
      <c r="O53" s="6">
        <v>3</v>
      </c>
      <c r="P53" s="6">
        <v>78</v>
      </c>
      <c r="Q53" s="6">
        <v>7</v>
      </c>
      <c r="R53" s="5">
        <v>51</v>
      </c>
      <c r="S53" s="5">
        <v>3</v>
      </c>
      <c r="T53" s="5"/>
      <c r="U53" s="5"/>
      <c r="V53" s="6"/>
      <c r="W53" s="6"/>
      <c r="X53" s="6">
        <v>78</v>
      </c>
      <c r="Y53" s="6">
        <v>7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 t="shared" si="0"/>
        <v>531</v>
      </c>
      <c r="AY53" s="7">
        <f t="shared" si="1"/>
        <v>66.375</v>
      </c>
      <c r="AZ53" s="8">
        <f t="shared" si="2"/>
        <v>8</v>
      </c>
      <c r="BA53" s="8">
        <f t="shared" si="3"/>
        <v>39</v>
      </c>
      <c r="BB53" s="9">
        <f t="shared" si="4"/>
        <v>66.375</v>
      </c>
    </row>
    <row r="54" spans="1:54" ht="12.75">
      <c r="A54" s="5">
        <v>51</v>
      </c>
      <c r="B54" s="5"/>
      <c r="C54" s="6">
        <v>3338</v>
      </c>
      <c r="D54" s="6" t="s">
        <v>351</v>
      </c>
      <c r="E54" s="6" t="s">
        <v>38</v>
      </c>
      <c r="F54" s="6">
        <v>82</v>
      </c>
      <c r="G54" s="6">
        <v>7</v>
      </c>
      <c r="H54" s="6">
        <v>71</v>
      </c>
      <c r="I54" s="6">
        <v>6</v>
      </c>
      <c r="J54" s="6">
        <v>66</v>
      </c>
      <c r="K54" s="6">
        <v>5</v>
      </c>
      <c r="L54" s="6">
        <v>68</v>
      </c>
      <c r="M54" s="6">
        <v>5</v>
      </c>
      <c r="N54" s="6">
        <v>51</v>
      </c>
      <c r="O54" s="6">
        <v>3</v>
      </c>
      <c r="P54" s="6"/>
      <c r="Q54" s="6"/>
      <c r="R54" s="5"/>
      <c r="S54" s="5"/>
      <c r="T54" s="5">
        <v>54</v>
      </c>
      <c r="U54" s="5">
        <v>2</v>
      </c>
      <c r="V54" s="6">
        <v>78</v>
      </c>
      <c r="W54" s="6">
        <v>6</v>
      </c>
      <c r="X54" s="6"/>
      <c r="Y54" s="6"/>
      <c r="Z54" s="6">
        <v>60</v>
      </c>
      <c r="AA54" s="6">
        <v>4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 t="shared" si="0"/>
        <v>530</v>
      </c>
      <c r="AY54" s="7">
        <f t="shared" si="1"/>
        <v>66.25</v>
      </c>
      <c r="AZ54" s="8">
        <f t="shared" si="2"/>
        <v>8</v>
      </c>
      <c r="BA54" s="8">
        <f t="shared" si="3"/>
        <v>38</v>
      </c>
      <c r="BB54" s="9">
        <f t="shared" si="4"/>
        <v>66.25</v>
      </c>
    </row>
    <row r="55" spans="1:54" ht="12.75">
      <c r="A55" s="5">
        <v>52</v>
      </c>
      <c r="B55" s="5"/>
      <c r="C55" s="6">
        <v>2821</v>
      </c>
      <c r="D55" s="6" t="s">
        <v>340</v>
      </c>
      <c r="E55" s="6" t="s">
        <v>58</v>
      </c>
      <c r="F55" s="6">
        <v>72</v>
      </c>
      <c r="G55" s="6">
        <v>5</v>
      </c>
      <c r="H55" s="6">
        <v>66</v>
      </c>
      <c r="I55" s="6">
        <v>5</v>
      </c>
      <c r="J55" s="6">
        <v>64</v>
      </c>
      <c r="K55" s="6">
        <v>5</v>
      </c>
      <c r="L55" s="6">
        <v>66</v>
      </c>
      <c r="M55" s="6">
        <v>4</v>
      </c>
      <c r="N55" s="6">
        <v>63</v>
      </c>
      <c r="O55" s="6">
        <v>4</v>
      </c>
      <c r="P55" s="6">
        <v>66</v>
      </c>
      <c r="Q55" s="6">
        <v>4</v>
      </c>
      <c r="R55" s="5">
        <v>61</v>
      </c>
      <c r="S55" s="5">
        <v>4</v>
      </c>
      <c r="T55" s="5">
        <v>66</v>
      </c>
      <c r="U55" s="5">
        <v>5</v>
      </c>
      <c r="V55" s="6">
        <v>68</v>
      </c>
      <c r="W55" s="6">
        <v>5</v>
      </c>
      <c r="X55" s="6">
        <v>74</v>
      </c>
      <c r="Y55" s="6">
        <v>6</v>
      </c>
      <c r="Z55" s="6">
        <v>62</v>
      </c>
      <c r="AA55" s="6">
        <v>4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 t="shared" si="0"/>
        <v>728</v>
      </c>
      <c r="AY55" s="7">
        <f t="shared" si="1"/>
        <v>66.18181818181819</v>
      </c>
      <c r="AZ55" s="8">
        <f t="shared" si="2"/>
        <v>11</v>
      </c>
      <c r="BA55" s="8">
        <f t="shared" si="3"/>
        <v>51</v>
      </c>
      <c r="BB55" s="9">
        <f t="shared" si="4"/>
        <v>66.18181818181819</v>
      </c>
    </row>
    <row r="56" spans="1:54" ht="12.75">
      <c r="A56" s="5">
        <v>53</v>
      </c>
      <c r="B56" s="5"/>
      <c r="C56" s="6">
        <v>2836</v>
      </c>
      <c r="D56" s="6" t="s">
        <v>330</v>
      </c>
      <c r="E56" s="6" t="s">
        <v>66</v>
      </c>
      <c r="F56" s="6">
        <v>60</v>
      </c>
      <c r="G56" s="6">
        <v>3</v>
      </c>
      <c r="H56" s="6">
        <v>70</v>
      </c>
      <c r="I56" s="6">
        <v>5</v>
      </c>
      <c r="J56" s="6">
        <v>60</v>
      </c>
      <c r="K56" s="6">
        <v>4</v>
      </c>
      <c r="L56" s="6">
        <v>60</v>
      </c>
      <c r="M56" s="6">
        <v>4</v>
      </c>
      <c r="N56" s="6">
        <v>62</v>
      </c>
      <c r="O56" s="6">
        <v>3</v>
      </c>
      <c r="P56" s="6">
        <v>79</v>
      </c>
      <c r="Q56" s="6">
        <v>7</v>
      </c>
      <c r="R56" s="5">
        <v>78</v>
      </c>
      <c r="S56" s="5">
        <v>7</v>
      </c>
      <c r="T56" s="5">
        <v>67</v>
      </c>
      <c r="U56" s="5">
        <v>5</v>
      </c>
      <c r="V56" s="6">
        <v>63</v>
      </c>
      <c r="W56" s="6">
        <v>4</v>
      </c>
      <c r="X56" s="6">
        <v>74</v>
      </c>
      <c r="Y56" s="6">
        <v>6</v>
      </c>
      <c r="Z56" s="6">
        <v>54</v>
      </c>
      <c r="AA56" s="6">
        <v>3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 t="shared" si="0"/>
        <v>727</v>
      </c>
      <c r="AY56" s="7">
        <f t="shared" si="1"/>
        <v>66.0909090909091</v>
      </c>
      <c r="AZ56" s="8">
        <f t="shared" si="2"/>
        <v>11</v>
      </c>
      <c r="BA56" s="8">
        <f t="shared" si="3"/>
        <v>51</v>
      </c>
      <c r="BB56" s="9">
        <f t="shared" si="4"/>
        <v>66.0909090909091</v>
      </c>
    </row>
    <row r="57" spans="1:54" ht="12.75">
      <c r="A57" s="5">
        <v>54</v>
      </c>
      <c r="B57" s="5"/>
      <c r="C57" s="6">
        <v>4418</v>
      </c>
      <c r="D57" s="6" t="s">
        <v>728</v>
      </c>
      <c r="E57" s="6" t="s">
        <v>59</v>
      </c>
      <c r="F57" s="6"/>
      <c r="G57" s="6"/>
      <c r="H57" s="6">
        <v>63</v>
      </c>
      <c r="I57" s="6">
        <v>5</v>
      </c>
      <c r="J57" s="6"/>
      <c r="K57" s="6"/>
      <c r="L57" s="6"/>
      <c r="M57" s="6"/>
      <c r="N57" s="6">
        <v>73</v>
      </c>
      <c r="O57" s="6">
        <v>6</v>
      </c>
      <c r="P57" s="6">
        <v>40</v>
      </c>
      <c r="Q57" s="6">
        <v>2</v>
      </c>
      <c r="R57" s="5"/>
      <c r="S57" s="5"/>
      <c r="T57" s="5">
        <v>72</v>
      </c>
      <c r="U57" s="5">
        <v>6</v>
      </c>
      <c r="V57" s="6">
        <v>78</v>
      </c>
      <c r="W57" s="6">
        <v>6</v>
      </c>
      <c r="X57" s="6">
        <v>70</v>
      </c>
      <c r="Y57" s="6">
        <v>5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 t="shared" si="0"/>
        <v>396</v>
      </c>
      <c r="AY57" s="7">
        <f t="shared" si="1"/>
        <v>66</v>
      </c>
      <c r="AZ57" s="8">
        <f t="shared" si="2"/>
        <v>6</v>
      </c>
      <c r="BA57" s="8">
        <f t="shared" si="3"/>
        <v>30</v>
      </c>
      <c r="BB57" s="9">
        <f t="shared" si="4"/>
        <v>66</v>
      </c>
    </row>
    <row r="58" spans="1:54" ht="12.75">
      <c r="A58" s="5">
        <v>55</v>
      </c>
      <c r="B58" s="5"/>
      <c r="C58" s="6">
        <v>2996</v>
      </c>
      <c r="D58" s="6" t="s">
        <v>708</v>
      </c>
      <c r="E58" s="6" t="s">
        <v>59</v>
      </c>
      <c r="F58" s="6"/>
      <c r="G58" s="6"/>
      <c r="H58" s="6"/>
      <c r="I58" s="6"/>
      <c r="J58" s="6"/>
      <c r="K58" s="6"/>
      <c r="L58" s="6">
        <v>65</v>
      </c>
      <c r="M58" s="6">
        <v>4</v>
      </c>
      <c r="N58" s="6">
        <v>75</v>
      </c>
      <c r="O58" s="6">
        <v>6</v>
      </c>
      <c r="P58" s="6">
        <v>72</v>
      </c>
      <c r="Q58" s="6">
        <v>6</v>
      </c>
      <c r="R58" s="5">
        <v>70</v>
      </c>
      <c r="S58" s="5">
        <v>5</v>
      </c>
      <c r="T58" s="5"/>
      <c r="U58" s="5"/>
      <c r="V58" s="6">
        <v>47</v>
      </c>
      <c r="W58" s="6">
        <v>3</v>
      </c>
      <c r="X58" s="6"/>
      <c r="Y58" s="6"/>
      <c r="Z58" s="6">
        <v>67</v>
      </c>
      <c r="AA58" s="6">
        <v>5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 t="shared" si="0"/>
        <v>396</v>
      </c>
      <c r="AY58" s="7">
        <f t="shared" si="1"/>
        <v>66</v>
      </c>
      <c r="AZ58" s="8">
        <f t="shared" si="2"/>
        <v>6</v>
      </c>
      <c r="BA58" s="8">
        <f t="shared" si="3"/>
        <v>29</v>
      </c>
      <c r="BB58" s="9">
        <f t="shared" si="4"/>
        <v>66</v>
      </c>
    </row>
    <row r="59" spans="1:54" ht="12.75">
      <c r="A59" s="5">
        <v>56</v>
      </c>
      <c r="B59" s="5"/>
      <c r="C59" s="6">
        <v>2170</v>
      </c>
      <c r="D59" s="6" t="s">
        <v>304</v>
      </c>
      <c r="E59" s="6" t="s">
        <v>60</v>
      </c>
      <c r="F59" s="6">
        <v>66</v>
      </c>
      <c r="G59" s="6">
        <v>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5"/>
      <c r="S59" s="5"/>
      <c r="T59" s="5"/>
      <c r="U59" s="5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 t="shared" si="0"/>
        <v>66</v>
      </c>
      <c r="AY59" s="7">
        <f t="shared" si="1"/>
        <v>66</v>
      </c>
      <c r="AZ59" s="8">
        <f t="shared" si="2"/>
        <v>1</v>
      </c>
      <c r="BA59" s="8">
        <f t="shared" si="3"/>
        <v>5</v>
      </c>
      <c r="BB59" s="9">
        <f t="shared" si="4"/>
        <v>66</v>
      </c>
    </row>
    <row r="60" spans="1:54" ht="12.75">
      <c r="A60" s="5">
        <v>57</v>
      </c>
      <c r="B60" s="5"/>
      <c r="C60" s="6">
        <v>3920</v>
      </c>
      <c r="D60" s="6" t="s">
        <v>618</v>
      </c>
      <c r="E60" s="6" t="s">
        <v>58</v>
      </c>
      <c r="F60" s="6"/>
      <c r="G60" s="6"/>
      <c r="H60" s="6">
        <v>65</v>
      </c>
      <c r="I60" s="6">
        <v>5</v>
      </c>
      <c r="J60" s="6">
        <v>65</v>
      </c>
      <c r="K60" s="6">
        <v>5</v>
      </c>
      <c r="L60" s="6">
        <v>53</v>
      </c>
      <c r="M60" s="6">
        <v>3</v>
      </c>
      <c r="N60" s="6">
        <v>65</v>
      </c>
      <c r="O60" s="6">
        <v>4</v>
      </c>
      <c r="P60" s="6">
        <v>70</v>
      </c>
      <c r="Q60" s="6">
        <v>5</v>
      </c>
      <c r="R60" s="5">
        <v>76</v>
      </c>
      <c r="S60" s="5">
        <v>6</v>
      </c>
      <c r="T60" s="5">
        <v>70</v>
      </c>
      <c r="U60" s="5">
        <v>4</v>
      </c>
      <c r="V60" s="6">
        <v>76</v>
      </c>
      <c r="W60" s="6">
        <v>7</v>
      </c>
      <c r="X60" s="6">
        <v>53</v>
      </c>
      <c r="Y60" s="6">
        <v>3</v>
      </c>
      <c r="Z60" s="6">
        <v>66</v>
      </c>
      <c r="AA60" s="6">
        <v>4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 t="shared" si="0"/>
        <v>659</v>
      </c>
      <c r="AY60" s="7">
        <f t="shared" si="1"/>
        <v>65.9</v>
      </c>
      <c r="AZ60" s="8">
        <f t="shared" si="2"/>
        <v>10</v>
      </c>
      <c r="BA60" s="8">
        <f t="shared" si="3"/>
        <v>46</v>
      </c>
      <c r="BB60" s="9">
        <f t="shared" si="4"/>
        <v>65.9</v>
      </c>
    </row>
    <row r="61" spans="1:54" ht="12.75">
      <c r="A61" s="5">
        <v>58</v>
      </c>
      <c r="B61" s="5"/>
      <c r="C61" s="6">
        <v>3085</v>
      </c>
      <c r="D61" s="6" t="s">
        <v>360</v>
      </c>
      <c r="E61" s="6" t="s">
        <v>63</v>
      </c>
      <c r="F61" s="6">
        <v>64</v>
      </c>
      <c r="G61" s="6">
        <v>4</v>
      </c>
      <c r="H61" s="6">
        <v>63</v>
      </c>
      <c r="I61" s="6">
        <v>4</v>
      </c>
      <c r="J61" s="6">
        <v>64</v>
      </c>
      <c r="K61" s="6">
        <v>5</v>
      </c>
      <c r="L61" s="6">
        <v>74</v>
      </c>
      <c r="M61" s="6">
        <v>6</v>
      </c>
      <c r="N61" s="6">
        <v>55</v>
      </c>
      <c r="O61" s="6">
        <v>3</v>
      </c>
      <c r="P61" s="6">
        <v>53</v>
      </c>
      <c r="Q61" s="6">
        <v>3</v>
      </c>
      <c r="R61" s="5">
        <v>73</v>
      </c>
      <c r="S61" s="5">
        <v>6</v>
      </c>
      <c r="T61" s="5">
        <v>72</v>
      </c>
      <c r="U61" s="5">
        <v>5</v>
      </c>
      <c r="V61" s="6">
        <v>65</v>
      </c>
      <c r="W61" s="6">
        <v>5</v>
      </c>
      <c r="X61" s="6">
        <v>77</v>
      </c>
      <c r="Y61" s="6">
        <v>7</v>
      </c>
      <c r="Z61" s="6">
        <v>62</v>
      </c>
      <c r="AA61" s="6">
        <v>4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 t="shared" si="0"/>
        <v>722</v>
      </c>
      <c r="AY61" s="7">
        <f t="shared" si="1"/>
        <v>65.63636363636364</v>
      </c>
      <c r="AZ61" s="8">
        <f t="shared" si="2"/>
        <v>11</v>
      </c>
      <c r="BA61" s="8">
        <f t="shared" si="3"/>
        <v>52</v>
      </c>
      <c r="BB61" s="9">
        <f t="shared" si="4"/>
        <v>65.63636363636364</v>
      </c>
    </row>
    <row r="62" spans="1:54" ht="12.75">
      <c r="A62" s="5">
        <v>59</v>
      </c>
      <c r="B62" s="5"/>
      <c r="C62" s="6">
        <v>2374</v>
      </c>
      <c r="D62" s="6" t="s">
        <v>327</v>
      </c>
      <c r="E62" s="6" t="s">
        <v>69</v>
      </c>
      <c r="F62" s="6">
        <v>68</v>
      </c>
      <c r="G62" s="6">
        <v>5</v>
      </c>
      <c r="H62" s="6">
        <v>66</v>
      </c>
      <c r="I62" s="6">
        <v>4</v>
      </c>
      <c r="J62" s="6">
        <v>47</v>
      </c>
      <c r="K62" s="6">
        <v>1</v>
      </c>
      <c r="L62" s="6">
        <v>60</v>
      </c>
      <c r="M62" s="6">
        <v>4</v>
      </c>
      <c r="N62" s="6">
        <v>68</v>
      </c>
      <c r="O62" s="6">
        <v>5</v>
      </c>
      <c r="P62" s="6">
        <v>73</v>
      </c>
      <c r="Q62" s="6">
        <v>6</v>
      </c>
      <c r="R62" s="5">
        <v>76</v>
      </c>
      <c r="S62" s="5">
        <v>7</v>
      </c>
      <c r="T62" s="5">
        <v>56</v>
      </c>
      <c r="U62" s="5">
        <v>4</v>
      </c>
      <c r="V62" s="6">
        <v>82</v>
      </c>
      <c r="W62" s="6">
        <v>7</v>
      </c>
      <c r="X62" s="6">
        <v>66</v>
      </c>
      <c r="Y62" s="6">
        <v>5</v>
      </c>
      <c r="Z62" s="6">
        <v>60</v>
      </c>
      <c r="AA62" s="6">
        <v>3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 t="shared" si="0"/>
        <v>722</v>
      </c>
      <c r="AY62" s="7">
        <f t="shared" si="1"/>
        <v>65.63636363636364</v>
      </c>
      <c r="AZ62" s="8">
        <f t="shared" si="2"/>
        <v>11</v>
      </c>
      <c r="BA62" s="8">
        <f t="shared" si="3"/>
        <v>51</v>
      </c>
      <c r="BB62" s="9">
        <f t="shared" si="4"/>
        <v>65.63636363636364</v>
      </c>
    </row>
    <row r="63" spans="1:54" ht="12.75">
      <c r="A63" s="5">
        <v>60</v>
      </c>
      <c r="B63" s="5"/>
      <c r="C63" s="6">
        <v>2164</v>
      </c>
      <c r="D63" s="6" t="s">
        <v>301</v>
      </c>
      <c r="E63" s="6" t="s">
        <v>60</v>
      </c>
      <c r="F63" s="6">
        <v>68</v>
      </c>
      <c r="G63" s="6">
        <v>4</v>
      </c>
      <c r="H63" s="6">
        <v>51</v>
      </c>
      <c r="I63" s="6">
        <v>3</v>
      </c>
      <c r="J63" s="6">
        <v>74</v>
      </c>
      <c r="K63" s="6">
        <v>6</v>
      </c>
      <c r="L63" s="6">
        <v>63</v>
      </c>
      <c r="M63" s="6">
        <v>4</v>
      </c>
      <c r="N63" s="6">
        <v>67</v>
      </c>
      <c r="O63" s="6">
        <v>5</v>
      </c>
      <c r="P63" s="6">
        <v>57</v>
      </c>
      <c r="Q63" s="6">
        <v>4</v>
      </c>
      <c r="R63" s="5">
        <v>64</v>
      </c>
      <c r="S63" s="5">
        <v>4</v>
      </c>
      <c r="T63" s="5">
        <v>68</v>
      </c>
      <c r="U63" s="5">
        <v>5</v>
      </c>
      <c r="V63" s="6">
        <v>63</v>
      </c>
      <c r="W63" s="6">
        <v>5</v>
      </c>
      <c r="X63" s="6"/>
      <c r="Y63" s="6"/>
      <c r="Z63" s="6">
        <v>78</v>
      </c>
      <c r="AA63" s="6">
        <v>6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 t="shared" si="0"/>
        <v>653</v>
      </c>
      <c r="AY63" s="7">
        <f t="shared" si="1"/>
        <v>65.3</v>
      </c>
      <c r="AZ63" s="8">
        <f t="shared" si="2"/>
        <v>10</v>
      </c>
      <c r="BA63" s="8">
        <f t="shared" si="3"/>
        <v>46</v>
      </c>
      <c r="BB63" s="9">
        <f t="shared" si="4"/>
        <v>65.3</v>
      </c>
    </row>
    <row r="64" spans="1:54" ht="12.75">
      <c r="A64" s="5">
        <v>61</v>
      </c>
      <c r="B64" s="5"/>
      <c r="C64" s="6">
        <v>2505</v>
      </c>
      <c r="D64" s="6" t="s">
        <v>333</v>
      </c>
      <c r="E64" s="6" t="s">
        <v>66</v>
      </c>
      <c r="F64" s="6">
        <v>69</v>
      </c>
      <c r="G64" s="6">
        <v>5</v>
      </c>
      <c r="H64" s="6">
        <v>55</v>
      </c>
      <c r="I64" s="6">
        <v>3</v>
      </c>
      <c r="J64" s="6"/>
      <c r="K64" s="6"/>
      <c r="L64" s="6">
        <v>61</v>
      </c>
      <c r="M64" s="6">
        <v>4</v>
      </c>
      <c r="N64" s="6"/>
      <c r="O64" s="6"/>
      <c r="P64" s="6">
        <v>65</v>
      </c>
      <c r="Q64" s="6">
        <v>5</v>
      </c>
      <c r="R64" s="5"/>
      <c r="S64" s="5"/>
      <c r="T64" s="5">
        <v>78</v>
      </c>
      <c r="U64" s="5">
        <v>6</v>
      </c>
      <c r="V64" s="6">
        <v>46</v>
      </c>
      <c r="W64" s="6">
        <v>1</v>
      </c>
      <c r="X64" s="6">
        <v>70</v>
      </c>
      <c r="Y64" s="6">
        <v>5</v>
      </c>
      <c r="Z64" s="6">
        <v>77</v>
      </c>
      <c r="AA64" s="6">
        <v>7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 t="shared" si="0"/>
        <v>521</v>
      </c>
      <c r="AY64" s="7">
        <f t="shared" si="1"/>
        <v>65.125</v>
      </c>
      <c r="AZ64" s="8">
        <f t="shared" si="2"/>
        <v>8</v>
      </c>
      <c r="BA64" s="8">
        <f t="shared" si="3"/>
        <v>36</v>
      </c>
      <c r="BB64" s="9">
        <f t="shared" si="4"/>
        <v>65.125</v>
      </c>
    </row>
    <row r="65" spans="1:54" ht="12.75">
      <c r="A65" s="5">
        <v>62</v>
      </c>
      <c r="B65" s="5"/>
      <c r="C65" s="6">
        <v>1731</v>
      </c>
      <c r="D65" s="6" t="s">
        <v>621</v>
      </c>
      <c r="E65" s="6" t="s">
        <v>22</v>
      </c>
      <c r="F65" s="6"/>
      <c r="G65" s="6"/>
      <c r="H65" s="6">
        <v>72</v>
      </c>
      <c r="I65" s="6">
        <v>5</v>
      </c>
      <c r="J65" s="6">
        <v>63</v>
      </c>
      <c r="K65" s="6">
        <v>4</v>
      </c>
      <c r="L65" s="6">
        <v>65</v>
      </c>
      <c r="M65" s="6">
        <v>5</v>
      </c>
      <c r="N65" s="6">
        <v>66</v>
      </c>
      <c r="O65" s="6">
        <v>4</v>
      </c>
      <c r="P65" s="6">
        <v>72</v>
      </c>
      <c r="Q65" s="6">
        <v>5</v>
      </c>
      <c r="R65" s="5">
        <v>39</v>
      </c>
      <c r="S65" s="5">
        <v>1</v>
      </c>
      <c r="T65" s="5">
        <v>71</v>
      </c>
      <c r="U65" s="5">
        <v>5</v>
      </c>
      <c r="V65" s="6">
        <v>78</v>
      </c>
      <c r="W65" s="6">
        <v>7</v>
      </c>
      <c r="X65" s="6">
        <v>62</v>
      </c>
      <c r="Y65" s="6">
        <v>4</v>
      </c>
      <c r="Z65" s="6">
        <v>63</v>
      </c>
      <c r="AA65" s="6">
        <v>4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 t="shared" si="0"/>
        <v>651</v>
      </c>
      <c r="AY65" s="7">
        <f t="shared" si="1"/>
        <v>65.1</v>
      </c>
      <c r="AZ65" s="8">
        <f t="shared" si="2"/>
        <v>10</v>
      </c>
      <c r="BA65" s="8">
        <f t="shared" si="3"/>
        <v>44</v>
      </c>
      <c r="BB65" s="9">
        <f t="shared" si="4"/>
        <v>65.1</v>
      </c>
    </row>
    <row r="66" spans="1:54" ht="12.75">
      <c r="A66" s="5">
        <v>63</v>
      </c>
      <c r="B66" s="5" t="s">
        <v>782</v>
      </c>
      <c r="C66" s="6">
        <v>4913</v>
      </c>
      <c r="D66" s="6" t="s">
        <v>498</v>
      </c>
      <c r="E66" s="6" t="s">
        <v>22</v>
      </c>
      <c r="F66" s="6">
        <v>68</v>
      </c>
      <c r="G66" s="6">
        <v>5</v>
      </c>
      <c r="H66" s="6"/>
      <c r="I66" s="6"/>
      <c r="J66" s="6"/>
      <c r="K66" s="6"/>
      <c r="L66" s="6">
        <v>56</v>
      </c>
      <c r="M66" s="6">
        <v>3</v>
      </c>
      <c r="N66" s="6"/>
      <c r="O66" s="6"/>
      <c r="P66" s="6">
        <v>68</v>
      </c>
      <c r="Q66" s="6">
        <v>5</v>
      </c>
      <c r="R66" s="5">
        <v>80</v>
      </c>
      <c r="S66" s="5">
        <v>7</v>
      </c>
      <c r="T66" s="5"/>
      <c r="U66" s="5"/>
      <c r="V66" s="6">
        <v>48</v>
      </c>
      <c r="W66" s="6">
        <v>2</v>
      </c>
      <c r="X66" s="6">
        <v>64</v>
      </c>
      <c r="Y66" s="6">
        <v>5</v>
      </c>
      <c r="Z66" s="6">
        <v>71</v>
      </c>
      <c r="AA66" s="6">
        <v>6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 t="shared" si="0"/>
        <v>455</v>
      </c>
      <c r="AY66" s="7">
        <f t="shared" si="1"/>
        <v>65</v>
      </c>
      <c r="AZ66" s="8">
        <f t="shared" si="2"/>
        <v>7</v>
      </c>
      <c r="BA66" s="8">
        <f t="shared" si="3"/>
        <v>33</v>
      </c>
      <c r="BB66" s="9">
        <f t="shared" si="4"/>
        <v>65</v>
      </c>
    </row>
    <row r="67" spans="1:54" ht="12.75">
      <c r="A67" s="5">
        <v>64</v>
      </c>
      <c r="B67" s="5"/>
      <c r="C67" s="6">
        <v>3341</v>
      </c>
      <c r="D67" s="6" t="s">
        <v>354</v>
      </c>
      <c r="E67" s="6" t="s">
        <v>38</v>
      </c>
      <c r="F67" s="6">
        <v>45</v>
      </c>
      <c r="G67" s="6">
        <v>2</v>
      </c>
      <c r="H67" s="6">
        <v>68</v>
      </c>
      <c r="I67" s="6">
        <v>5</v>
      </c>
      <c r="J67" s="6"/>
      <c r="K67" s="6"/>
      <c r="L67" s="6"/>
      <c r="M67" s="6"/>
      <c r="N67" s="6">
        <v>76</v>
      </c>
      <c r="O67" s="6">
        <v>7</v>
      </c>
      <c r="P67" s="6">
        <v>77</v>
      </c>
      <c r="Q67" s="6">
        <v>7</v>
      </c>
      <c r="R67" s="5">
        <v>76</v>
      </c>
      <c r="S67" s="5">
        <v>6</v>
      </c>
      <c r="T67" s="5">
        <v>56</v>
      </c>
      <c r="U67" s="5">
        <v>3</v>
      </c>
      <c r="V67" s="6">
        <v>80</v>
      </c>
      <c r="W67" s="6">
        <v>7</v>
      </c>
      <c r="X67" s="6">
        <v>51</v>
      </c>
      <c r="Y67" s="6">
        <v>3</v>
      </c>
      <c r="Z67" s="6">
        <v>55</v>
      </c>
      <c r="AA67" s="6">
        <v>3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 t="shared" si="0"/>
        <v>584</v>
      </c>
      <c r="AY67" s="7">
        <f t="shared" si="1"/>
        <v>64.88888888888889</v>
      </c>
      <c r="AZ67" s="8">
        <f t="shared" si="2"/>
        <v>9</v>
      </c>
      <c r="BA67" s="8">
        <f t="shared" si="3"/>
        <v>43</v>
      </c>
      <c r="BB67" s="9">
        <f t="shared" si="4"/>
        <v>64.88888888888889</v>
      </c>
    </row>
    <row r="68" spans="1:54" ht="12.75">
      <c r="A68" s="5">
        <v>65</v>
      </c>
      <c r="B68" s="5"/>
      <c r="C68" s="6">
        <v>4425</v>
      </c>
      <c r="D68" s="6" t="s">
        <v>726</v>
      </c>
      <c r="E68" s="6" t="s">
        <v>66</v>
      </c>
      <c r="F68" s="6">
        <v>64</v>
      </c>
      <c r="G68" s="6">
        <v>4</v>
      </c>
      <c r="H68" s="6">
        <v>55</v>
      </c>
      <c r="I68" s="6">
        <v>2</v>
      </c>
      <c r="J68" s="6">
        <v>76</v>
      </c>
      <c r="K68" s="6">
        <v>6</v>
      </c>
      <c r="L68" s="6">
        <v>56</v>
      </c>
      <c r="M68" s="6">
        <v>2</v>
      </c>
      <c r="N68" s="6">
        <v>70</v>
      </c>
      <c r="O68" s="6">
        <v>4</v>
      </c>
      <c r="P68" s="6">
        <v>66</v>
      </c>
      <c r="Q68" s="6">
        <v>4</v>
      </c>
      <c r="R68" s="5">
        <v>58</v>
      </c>
      <c r="S68" s="5">
        <v>2</v>
      </c>
      <c r="T68" s="5"/>
      <c r="U68" s="5"/>
      <c r="V68" s="6">
        <v>72</v>
      </c>
      <c r="W68" s="6">
        <v>5</v>
      </c>
      <c r="X68" s="6">
        <v>61</v>
      </c>
      <c r="Y68" s="6">
        <v>4</v>
      </c>
      <c r="Z68" s="6">
        <v>70</v>
      </c>
      <c r="AA68" s="6">
        <v>5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 t="shared" si="0"/>
        <v>648</v>
      </c>
      <c r="AY68" s="7">
        <f t="shared" si="1"/>
        <v>64.8</v>
      </c>
      <c r="AZ68" s="8">
        <f t="shared" si="2"/>
        <v>10</v>
      </c>
      <c r="BA68" s="8">
        <f t="shared" si="3"/>
        <v>38</v>
      </c>
      <c r="BB68" s="9">
        <f t="shared" si="4"/>
        <v>64.8</v>
      </c>
    </row>
    <row r="69" spans="1:54" ht="12.75">
      <c r="A69" s="5">
        <v>66</v>
      </c>
      <c r="B69" s="5"/>
      <c r="C69" s="6">
        <v>2337</v>
      </c>
      <c r="D69" s="6" t="s">
        <v>319</v>
      </c>
      <c r="E69" s="6" t="s">
        <v>59</v>
      </c>
      <c r="F69" s="6">
        <v>61</v>
      </c>
      <c r="G69" s="6">
        <v>4</v>
      </c>
      <c r="H69" s="6">
        <v>79</v>
      </c>
      <c r="I69" s="6">
        <v>7</v>
      </c>
      <c r="J69" s="6">
        <v>70</v>
      </c>
      <c r="K69" s="6">
        <v>5</v>
      </c>
      <c r="L69" s="6">
        <v>66</v>
      </c>
      <c r="M69" s="6">
        <v>4</v>
      </c>
      <c r="N69" s="6">
        <v>68</v>
      </c>
      <c r="O69" s="6">
        <v>5</v>
      </c>
      <c r="P69" s="6">
        <v>52</v>
      </c>
      <c r="Q69" s="6">
        <v>3</v>
      </c>
      <c r="R69" s="5">
        <v>60</v>
      </c>
      <c r="S69" s="5">
        <v>4</v>
      </c>
      <c r="T69" s="5">
        <v>62</v>
      </c>
      <c r="U69" s="5">
        <v>4</v>
      </c>
      <c r="V69" s="6"/>
      <c r="W69" s="6"/>
      <c r="X69" s="6"/>
      <c r="Y69" s="6"/>
      <c r="Z69" s="6">
        <v>64</v>
      </c>
      <c r="AA69" s="6">
        <v>5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>SUM(F69,H69,J69,L69,N69,P69,R69,T69,V69,X69,Z69,AB69,AD69,AF69,AH69,AJ69,AL69,AN69,AP69,AR69,AT69,AV69)</f>
        <v>582</v>
      </c>
      <c r="AY69" s="7">
        <f>AX69/AZ69</f>
        <v>64.66666666666667</v>
      </c>
      <c r="AZ69" s="8">
        <f>COUNT(F69,H69,J69,L69,N69,P69,R69,T69,V69,X69,Z69,AB69,AD69,AF69,AH69,AJ69,AL69,AN69,AP69,AR69,AT69,AV69)</f>
        <v>9</v>
      </c>
      <c r="BA69" s="8">
        <f>SUM(G69,I69,K69,M69,O69,Q69,S69,U69,W69,Y69,AA69,AC69,AE69,AG69,AI69,AK69,AM69,AO69,AQ69,AS69,AU69,AW69)</f>
        <v>41</v>
      </c>
      <c r="BB69" s="9">
        <f>AX69/AZ69</f>
        <v>64.66666666666667</v>
      </c>
    </row>
    <row r="70" spans="1:54" ht="12.75">
      <c r="A70" s="5">
        <v>67</v>
      </c>
      <c r="B70" s="5"/>
      <c r="C70" s="6">
        <v>4400</v>
      </c>
      <c r="D70" s="6" t="s">
        <v>339</v>
      </c>
      <c r="E70" s="6" t="s">
        <v>58</v>
      </c>
      <c r="F70" s="6">
        <v>72</v>
      </c>
      <c r="G70" s="6">
        <v>6</v>
      </c>
      <c r="H70" s="6">
        <v>64</v>
      </c>
      <c r="I70" s="6">
        <v>5</v>
      </c>
      <c r="J70" s="6">
        <v>74</v>
      </c>
      <c r="K70" s="6">
        <v>6</v>
      </c>
      <c r="L70" s="6">
        <v>63</v>
      </c>
      <c r="M70" s="6">
        <v>4</v>
      </c>
      <c r="N70" s="6">
        <v>65</v>
      </c>
      <c r="O70" s="6">
        <v>5</v>
      </c>
      <c r="P70" s="6">
        <v>64</v>
      </c>
      <c r="Q70" s="6">
        <v>5</v>
      </c>
      <c r="R70" s="5">
        <v>79</v>
      </c>
      <c r="S70" s="5">
        <v>7</v>
      </c>
      <c r="T70" s="5">
        <v>70</v>
      </c>
      <c r="U70" s="5">
        <v>5</v>
      </c>
      <c r="V70" s="6">
        <v>54</v>
      </c>
      <c r="W70" s="6">
        <v>3</v>
      </c>
      <c r="X70" s="6">
        <v>56</v>
      </c>
      <c r="Y70" s="6">
        <v>3</v>
      </c>
      <c r="Z70" s="6">
        <v>50</v>
      </c>
      <c r="AA70" s="6">
        <v>3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 t="shared" si="0"/>
        <v>711</v>
      </c>
      <c r="AY70" s="7">
        <f t="shared" si="1"/>
        <v>64.63636363636364</v>
      </c>
      <c r="AZ70" s="8">
        <f t="shared" si="2"/>
        <v>11</v>
      </c>
      <c r="BA70" s="8">
        <f t="shared" si="3"/>
        <v>52</v>
      </c>
      <c r="BB70" s="9">
        <f t="shared" si="4"/>
        <v>64.63636363636364</v>
      </c>
    </row>
    <row r="71" spans="1:54" ht="12.75">
      <c r="A71" s="5">
        <v>68</v>
      </c>
      <c r="B71" s="5"/>
      <c r="C71" s="6">
        <v>4201</v>
      </c>
      <c r="D71" s="6" t="s">
        <v>490</v>
      </c>
      <c r="E71" s="6" t="s">
        <v>65</v>
      </c>
      <c r="F71" s="6">
        <v>74</v>
      </c>
      <c r="G71" s="6">
        <v>6</v>
      </c>
      <c r="H71" s="6">
        <v>54</v>
      </c>
      <c r="I71" s="6">
        <v>2</v>
      </c>
      <c r="J71" s="6"/>
      <c r="K71" s="6"/>
      <c r="L71" s="6">
        <v>50</v>
      </c>
      <c r="M71" s="6">
        <v>1</v>
      </c>
      <c r="N71" s="6">
        <v>68</v>
      </c>
      <c r="O71" s="6">
        <v>5</v>
      </c>
      <c r="P71" s="6">
        <v>75</v>
      </c>
      <c r="Q71" s="6">
        <v>6</v>
      </c>
      <c r="R71" s="5">
        <v>56</v>
      </c>
      <c r="S71" s="5">
        <v>3</v>
      </c>
      <c r="T71" s="5">
        <v>74</v>
      </c>
      <c r="U71" s="5">
        <v>5</v>
      </c>
      <c r="V71" s="6">
        <v>56</v>
      </c>
      <c r="W71" s="6">
        <v>4</v>
      </c>
      <c r="X71" s="6">
        <v>72</v>
      </c>
      <c r="Y71" s="6">
        <v>6</v>
      </c>
      <c r="Z71" s="6">
        <v>67</v>
      </c>
      <c r="AA71" s="6">
        <v>5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>SUM(F71,H71,J71,L71,N71,P71,R71,T71,V71,X71,Z71,AB71,AD71,AF71,AH71,AJ71,AL71,AN71,AP71,AR71,AT71,AV71)</f>
        <v>646</v>
      </c>
      <c r="AY71" s="7">
        <f>AX71/AZ71</f>
        <v>64.6</v>
      </c>
      <c r="AZ71" s="8">
        <f>COUNT(F71,H71,J71,L71,N71,P71,R71,T71,V71,X71,Z71,AB71,AD71,AF71,AH71,AJ71,AL71,AN71,AP71,AR71,AT71,AV71)</f>
        <v>10</v>
      </c>
      <c r="BA71" s="8">
        <f>SUM(G71,I71,K71,M71,O71,Q71,S71,U71,W71,Y71,AA71,AC71,AE71,AG71,AI71,AK71,AM71,AO71,AQ71,AS71,AU71,AW71)</f>
        <v>43</v>
      </c>
      <c r="BB71" s="9">
        <f>AX71/AZ71</f>
        <v>64.6</v>
      </c>
    </row>
    <row r="72" spans="1:54" ht="12.75">
      <c r="A72" s="5">
        <v>69</v>
      </c>
      <c r="B72" s="5"/>
      <c r="C72" s="6">
        <v>3567</v>
      </c>
      <c r="D72" s="6" t="s">
        <v>346</v>
      </c>
      <c r="E72" s="6" t="s">
        <v>77</v>
      </c>
      <c r="F72" s="6">
        <v>64</v>
      </c>
      <c r="G72" s="6">
        <v>4</v>
      </c>
      <c r="H72" s="6">
        <v>51</v>
      </c>
      <c r="I72" s="6">
        <v>3</v>
      </c>
      <c r="J72" s="6"/>
      <c r="K72" s="6"/>
      <c r="L72" s="6">
        <v>69</v>
      </c>
      <c r="M72" s="6">
        <v>6</v>
      </c>
      <c r="N72" s="6">
        <v>64</v>
      </c>
      <c r="O72" s="6">
        <v>5</v>
      </c>
      <c r="P72" s="6">
        <v>52</v>
      </c>
      <c r="Q72" s="6">
        <v>3</v>
      </c>
      <c r="R72" s="5">
        <v>64</v>
      </c>
      <c r="S72" s="5">
        <v>4</v>
      </c>
      <c r="T72" s="5">
        <v>78</v>
      </c>
      <c r="U72" s="5">
        <v>7</v>
      </c>
      <c r="V72" s="6">
        <v>58</v>
      </c>
      <c r="W72" s="6">
        <v>4</v>
      </c>
      <c r="X72" s="6">
        <v>73</v>
      </c>
      <c r="Y72" s="6">
        <v>6</v>
      </c>
      <c r="Z72" s="6">
        <v>72</v>
      </c>
      <c r="AA72" s="6">
        <v>5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 t="shared" si="0"/>
        <v>645</v>
      </c>
      <c r="AY72" s="7">
        <f t="shared" si="1"/>
        <v>64.5</v>
      </c>
      <c r="AZ72" s="8">
        <f t="shared" si="2"/>
        <v>10</v>
      </c>
      <c r="BA72" s="8">
        <f t="shared" si="3"/>
        <v>47</v>
      </c>
      <c r="BB72" s="9">
        <f t="shared" si="4"/>
        <v>64.5</v>
      </c>
    </row>
    <row r="73" spans="1:54" ht="12.75">
      <c r="A73" s="5">
        <v>70</v>
      </c>
      <c r="B73" s="5"/>
      <c r="C73" s="6">
        <v>3433</v>
      </c>
      <c r="D73" s="6" t="s">
        <v>292</v>
      </c>
      <c r="E73" s="6" t="s">
        <v>67</v>
      </c>
      <c r="F73" s="6">
        <v>70</v>
      </c>
      <c r="G73" s="6">
        <v>5</v>
      </c>
      <c r="H73" s="6">
        <v>61</v>
      </c>
      <c r="I73" s="6">
        <v>3</v>
      </c>
      <c r="J73" s="6">
        <v>55</v>
      </c>
      <c r="K73" s="6">
        <v>3</v>
      </c>
      <c r="L73" s="6">
        <v>53</v>
      </c>
      <c r="M73" s="6">
        <v>3</v>
      </c>
      <c r="N73" s="6"/>
      <c r="O73" s="6"/>
      <c r="P73" s="6">
        <v>80</v>
      </c>
      <c r="Q73" s="6">
        <v>7</v>
      </c>
      <c r="R73" s="5">
        <v>67</v>
      </c>
      <c r="S73" s="5">
        <v>5</v>
      </c>
      <c r="T73" s="5">
        <v>62</v>
      </c>
      <c r="U73" s="5">
        <v>3</v>
      </c>
      <c r="V73" s="6">
        <v>58</v>
      </c>
      <c r="W73" s="6">
        <v>4</v>
      </c>
      <c r="X73" s="6">
        <v>72</v>
      </c>
      <c r="Y73" s="6">
        <v>6</v>
      </c>
      <c r="Z73" s="6">
        <v>67</v>
      </c>
      <c r="AA73" s="6">
        <v>5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 t="shared" si="0"/>
        <v>645</v>
      </c>
      <c r="AY73" s="7">
        <f t="shared" si="1"/>
        <v>64.5</v>
      </c>
      <c r="AZ73" s="8">
        <f t="shared" si="2"/>
        <v>10</v>
      </c>
      <c r="BA73" s="8">
        <f t="shared" si="3"/>
        <v>44</v>
      </c>
      <c r="BB73" s="9">
        <f t="shared" si="4"/>
        <v>64.5</v>
      </c>
    </row>
    <row r="74" spans="1:54" ht="12.75">
      <c r="A74" s="5">
        <v>71</v>
      </c>
      <c r="B74" s="5"/>
      <c r="C74" s="6">
        <v>3324</v>
      </c>
      <c r="D74" s="6" t="s">
        <v>317</v>
      </c>
      <c r="E74" s="6" t="s">
        <v>59</v>
      </c>
      <c r="F74" s="6">
        <v>67</v>
      </c>
      <c r="G74" s="6">
        <v>5</v>
      </c>
      <c r="H74" s="6">
        <v>63</v>
      </c>
      <c r="I74" s="6">
        <v>4</v>
      </c>
      <c r="J74" s="6">
        <v>56</v>
      </c>
      <c r="K74" s="6">
        <v>3</v>
      </c>
      <c r="L74" s="6"/>
      <c r="M74" s="6"/>
      <c r="N74" s="6"/>
      <c r="O74" s="6"/>
      <c r="P74" s="6">
        <v>75</v>
      </c>
      <c r="Q74" s="6">
        <v>7</v>
      </c>
      <c r="R74" s="5">
        <v>62</v>
      </c>
      <c r="S74" s="5">
        <v>4</v>
      </c>
      <c r="T74" s="5">
        <v>51</v>
      </c>
      <c r="U74" s="5">
        <v>3</v>
      </c>
      <c r="V74" s="6">
        <v>67</v>
      </c>
      <c r="W74" s="6">
        <v>5</v>
      </c>
      <c r="X74" s="6">
        <v>65</v>
      </c>
      <c r="Y74" s="6">
        <v>5</v>
      </c>
      <c r="Z74" s="6">
        <v>74</v>
      </c>
      <c r="AA74" s="6">
        <v>6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 t="shared" si="0"/>
        <v>580</v>
      </c>
      <c r="AY74" s="7">
        <f t="shared" si="1"/>
        <v>64.44444444444444</v>
      </c>
      <c r="AZ74" s="8">
        <f t="shared" si="2"/>
        <v>9</v>
      </c>
      <c r="BA74" s="8">
        <f t="shared" si="3"/>
        <v>42</v>
      </c>
      <c r="BB74" s="9">
        <f t="shared" si="4"/>
        <v>64.44444444444444</v>
      </c>
    </row>
    <row r="75" spans="1:54" ht="12.75">
      <c r="A75" s="5">
        <v>72</v>
      </c>
      <c r="B75" s="5"/>
      <c r="C75" s="6">
        <v>2837</v>
      </c>
      <c r="D75" s="6" t="s">
        <v>335</v>
      </c>
      <c r="E75" s="6" t="s">
        <v>66</v>
      </c>
      <c r="F75" s="6">
        <v>61</v>
      </c>
      <c r="G75" s="6">
        <v>4</v>
      </c>
      <c r="H75" s="6">
        <v>70</v>
      </c>
      <c r="I75" s="6">
        <v>6</v>
      </c>
      <c r="J75" s="6">
        <v>72</v>
      </c>
      <c r="K75" s="6">
        <v>5</v>
      </c>
      <c r="L75" s="6">
        <v>67</v>
      </c>
      <c r="M75" s="6">
        <v>5</v>
      </c>
      <c r="N75" s="6">
        <v>59</v>
      </c>
      <c r="O75" s="6">
        <v>5</v>
      </c>
      <c r="P75" s="6">
        <v>58</v>
      </c>
      <c r="Q75" s="6">
        <v>3</v>
      </c>
      <c r="R75" s="5">
        <v>66</v>
      </c>
      <c r="S75" s="5">
        <v>4</v>
      </c>
      <c r="T75" s="5">
        <v>61</v>
      </c>
      <c r="U75" s="5">
        <v>4</v>
      </c>
      <c r="V75" s="6">
        <v>70</v>
      </c>
      <c r="W75" s="6">
        <v>6</v>
      </c>
      <c r="X75" s="6">
        <v>60</v>
      </c>
      <c r="Y75" s="6">
        <v>4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 t="shared" si="0"/>
        <v>644</v>
      </c>
      <c r="AY75" s="7">
        <f t="shared" si="1"/>
        <v>64.4</v>
      </c>
      <c r="AZ75" s="8">
        <f t="shared" si="2"/>
        <v>10</v>
      </c>
      <c r="BA75" s="8">
        <f t="shared" si="3"/>
        <v>46</v>
      </c>
      <c r="BB75" s="9">
        <f t="shared" si="4"/>
        <v>64.4</v>
      </c>
    </row>
    <row r="76" spans="1:54" ht="12.75">
      <c r="A76" s="5">
        <v>73</v>
      </c>
      <c r="B76" s="5"/>
      <c r="C76" s="6">
        <v>2476</v>
      </c>
      <c r="D76" s="6" t="s">
        <v>334</v>
      </c>
      <c r="E76" s="6" t="s">
        <v>66</v>
      </c>
      <c r="F76" s="6">
        <v>62</v>
      </c>
      <c r="G76" s="6">
        <v>4</v>
      </c>
      <c r="H76" s="6">
        <v>64</v>
      </c>
      <c r="I76" s="6">
        <v>4</v>
      </c>
      <c r="J76" s="6">
        <v>68</v>
      </c>
      <c r="K76" s="6">
        <v>4</v>
      </c>
      <c r="L76" s="6">
        <v>65</v>
      </c>
      <c r="M76" s="6">
        <v>4</v>
      </c>
      <c r="N76" s="6">
        <v>65</v>
      </c>
      <c r="O76" s="6">
        <v>4</v>
      </c>
      <c r="P76" s="6">
        <v>72</v>
      </c>
      <c r="Q76" s="6">
        <v>5</v>
      </c>
      <c r="R76" s="5">
        <v>47</v>
      </c>
      <c r="S76" s="5">
        <v>2</v>
      </c>
      <c r="T76" s="5"/>
      <c r="U76" s="5"/>
      <c r="V76" s="6"/>
      <c r="W76" s="6"/>
      <c r="X76" s="6">
        <v>59</v>
      </c>
      <c r="Y76" s="6">
        <v>4</v>
      </c>
      <c r="Z76" s="6">
        <v>76</v>
      </c>
      <c r="AA76" s="6">
        <v>6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 t="shared" si="0"/>
        <v>578</v>
      </c>
      <c r="AY76" s="7">
        <f t="shared" si="1"/>
        <v>64.22222222222223</v>
      </c>
      <c r="AZ76" s="8">
        <f t="shared" si="2"/>
        <v>9</v>
      </c>
      <c r="BA76" s="8">
        <f t="shared" si="3"/>
        <v>37</v>
      </c>
      <c r="BB76" s="9">
        <f t="shared" si="4"/>
        <v>64.22222222222223</v>
      </c>
    </row>
    <row r="77" spans="1:54" ht="12.75">
      <c r="A77" s="5">
        <v>74</v>
      </c>
      <c r="B77" s="5"/>
      <c r="C77" s="6">
        <v>2507</v>
      </c>
      <c r="D77" s="6" t="s">
        <v>350</v>
      </c>
      <c r="E77" s="6" t="s">
        <v>77</v>
      </c>
      <c r="F77" s="6">
        <v>64</v>
      </c>
      <c r="G77" s="6">
        <v>4</v>
      </c>
      <c r="H77" s="6">
        <v>64</v>
      </c>
      <c r="I77" s="6">
        <v>4</v>
      </c>
      <c r="J77" s="6"/>
      <c r="K77" s="6"/>
      <c r="L77" s="6">
        <v>65</v>
      </c>
      <c r="M77" s="6">
        <v>5</v>
      </c>
      <c r="N77" s="6">
        <v>67</v>
      </c>
      <c r="O77" s="6">
        <v>5</v>
      </c>
      <c r="P77" s="6">
        <v>65</v>
      </c>
      <c r="Q77" s="6">
        <v>5</v>
      </c>
      <c r="R77" s="5">
        <v>73</v>
      </c>
      <c r="S77" s="5">
        <v>6</v>
      </c>
      <c r="T77" s="5">
        <v>64</v>
      </c>
      <c r="U77" s="5">
        <v>4</v>
      </c>
      <c r="V77" s="6">
        <v>49</v>
      </c>
      <c r="W77" s="6">
        <v>2</v>
      </c>
      <c r="X77" s="6">
        <v>61</v>
      </c>
      <c r="Y77" s="6">
        <v>4</v>
      </c>
      <c r="Z77" s="6">
        <v>70</v>
      </c>
      <c r="AA77" s="6">
        <v>6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 t="shared" si="0"/>
        <v>642</v>
      </c>
      <c r="AY77" s="7">
        <f t="shared" si="1"/>
        <v>64.2</v>
      </c>
      <c r="AZ77" s="8">
        <f t="shared" si="2"/>
        <v>10</v>
      </c>
      <c r="BA77" s="8">
        <f t="shared" si="3"/>
        <v>45</v>
      </c>
      <c r="BB77" s="9">
        <f t="shared" si="4"/>
        <v>64.2</v>
      </c>
    </row>
    <row r="78" spans="1:54" ht="12.75">
      <c r="A78" s="5">
        <v>75</v>
      </c>
      <c r="B78" s="5"/>
      <c r="C78" s="6">
        <v>4433</v>
      </c>
      <c r="D78" s="6" t="s">
        <v>299</v>
      </c>
      <c r="E78" s="6" t="s">
        <v>60</v>
      </c>
      <c r="F78" s="6">
        <v>77</v>
      </c>
      <c r="G78" s="6">
        <v>7</v>
      </c>
      <c r="H78" s="6">
        <v>62</v>
      </c>
      <c r="I78" s="6">
        <v>4</v>
      </c>
      <c r="J78" s="6">
        <v>63</v>
      </c>
      <c r="K78" s="6">
        <v>4</v>
      </c>
      <c r="L78" s="6">
        <v>52</v>
      </c>
      <c r="M78" s="6">
        <v>2</v>
      </c>
      <c r="N78" s="6"/>
      <c r="O78" s="6"/>
      <c r="P78" s="6">
        <v>45</v>
      </c>
      <c r="Q78" s="6">
        <v>1</v>
      </c>
      <c r="R78" s="5">
        <v>69</v>
      </c>
      <c r="S78" s="5">
        <v>5</v>
      </c>
      <c r="T78" s="5">
        <v>57</v>
      </c>
      <c r="U78" s="5">
        <v>2</v>
      </c>
      <c r="V78" s="6">
        <v>68</v>
      </c>
      <c r="W78" s="6">
        <v>5</v>
      </c>
      <c r="X78" s="6">
        <v>70</v>
      </c>
      <c r="Y78" s="6">
        <v>5</v>
      </c>
      <c r="Z78" s="6">
        <v>78</v>
      </c>
      <c r="AA78" s="6">
        <v>6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 t="shared" si="0"/>
        <v>641</v>
      </c>
      <c r="AY78" s="7">
        <f t="shared" si="1"/>
        <v>64.1</v>
      </c>
      <c r="AZ78" s="8">
        <f t="shared" si="2"/>
        <v>10</v>
      </c>
      <c r="BA78" s="8">
        <f t="shared" si="3"/>
        <v>41</v>
      </c>
      <c r="BB78" s="9">
        <f t="shared" si="4"/>
        <v>64.1</v>
      </c>
    </row>
    <row r="79" spans="1:54" ht="12.75">
      <c r="A79" s="5">
        <v>76</v>
      </c>
      <c r="B79" s="5"/>
      <c r="C79" s="6">
        <v>3347</v>
      </c>
      <c r="D79" s="6" t="s">
        <v>788</v>
      </c>
      <c r="E79" s="6" t="s">
        <v>38</v>
      </c>
      <c r="F79" s="6">
        <v>73</v>
      </c>
      <c r="G79" s="6">
        <v>6</v>
      </c>
      <c r="H79" s="6"/>
      <c r="I79" s="6"/>
      <c r="J79" s="6">
        <v>60</v>
      </c>
      <c r="K79" s="6">
        <v>5</v>
      </c>
      <c r="L79" s="6">
        <v>76</v>
      </c>
      <c r="M79" s="6">
        <v>6</v>
      </c>
      <c r="N79" s="6">
        <v>64</v>
      </c>
      <c r="O79" s="6">
        <v>4</v>
      </c>
      <c r="P79" s="6">
        <v>48</v>
      </c>
      <c r="Q79" s="6">
        <v>1</v>
      </c>
      <c r="R79" s="5"/>
      <c r="S79" s="5"/>
      <c r="T79" s="5">
        <v>63</v>
      </c>
      <c r="U79" s="5">
        <v>4</v>
      </c>
      <c r="V79" s="6">
        <v>51</v>
      </c>
      <c r="W79" s="6">
        <v>2</v>
      </c>
      <c r="X79" s="6">
        <v>78</v>
      </c>
      <c r="Y79" s="6">
        <v>6</v>
      </c>
      <c r="Z79" s="6">
        <v>63</v>
      </c>
      <c r="AA79" s="6">
        <v>5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 t="shared" si="0"/>
        <v>576</v>
      </c>
      <c r="AY79" s="7">
        <f t="shared" si="1"/>
        <v>64</v>
      </c>
      <c r="AZ79" s="8">
        <f t="shared" si="2"/>
        <v>9</v>
      </c>
      <c r="BA79" s="8">
        <f t="shared" si="3"/>
        <v>39</v>
      </c>
      <c r="BB79" s="9">
        <f t="shared" si="4"/>
        <v>64</v>
      </c>
    </row>
    <row r="80" spans="1:54" ht="12.75">
      <c r="A80" s="5">
        <v>77</v>
      </c>
      <c r="B80" s="5"/>
      <c r="C80" s="6">
        <v>3023</v>
      </c>
      <c r="D80" s="6" t="s">
        <v>494</v>
      </c>
      <c r="E80" s="6" t="s">
        <v>22</v>
      </c>
      <c r="F80" s="6">
        <v>64</v>
      </c>
      <c r="G80" s="6">
        <v>4</v>
      </c>
      <c r="H80" s="6">
        <v>66</v>
      </c>
      <c r="I80" s="6">
        <v>4</v>
      </c>
      <c r="J80" s="6">
        <v>60</v>
      </c>
      <c r="K80" s="6">
        <v>4</v>
      </c>
      <c r="L80" s="6">
        <v>67</v>
      </c>
      <c r="M80" s="6">
        <v>4</v>
      </c>
      <c r="N80" s="6">
        <v>70</v>
      </c>
      <c r="O80" s="6">
        <v>6</v>
      </c>
      <c r="P80" s="6">
        <v>61</v>
      </c>
      <c r="Q80" s="6">
        <v>4</v>
      </c>
      <c r="R80" s="5">
        <v>72</v>
      </c>
      <c r="S80" s="5">
        <v>5</v>
      </c>
      <c r="T80" s="5">
        <v>68</v>
      </c>
      <c r="U80" s="5">
        <v>5</v>
      </c>
      <c r="V80" s="6">
        <v>66</v>
      </c>
      <c r="W80" s="6">
        <v>4</v>
      </c>
      <c r="X80" s="6">
        <v>57</v>
      </c>
      <c r="Y80" s="6">
        <v>4</v>
      </c>
      <c r="Z80" s="6">
        <v>52</v>
      </c>
      <c r="AA80" s="6">
        <v>3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 t="shared" si="0"/>
        <v>703</v>
      </c>
      <c r="AY80" s="7">
        <f t="shared" si="1"/>
        <v>63.90909090909091</v>
      </c>
      <c r="AZ80" s="8">
        <f t="shared" si="2"/>
        <v>11</v>
      </c>
      <c r="BA80" s="8">
        <f t="shared" si="3"/>
        <v>47</v>
      </c>
      <c r="BB80" s="9">
        <f t="shared" si="4"/>
        <v>63.90909090909091</v>
      </c>
    </row>
    <row r="81" spans="1:54" ht="12.75">
      <c r="A81" s="5">
        <v>78</v>
      </c>
      <c r="B81" s="5"/>
      <c r="C81" s="6">
        <v>2865</v>
      </c>
      <c r="D81" s="6" t="s">
        <v>615</v>
      </c>
      <c r="E81" s="6" t="s">
        <v>67</v>
      </c>
      <c r="F81" s="6"/>
      <c r="G81" s="6"/>
      <c r="H81" s="6">
        <v>67</v>
      </c>
      <c r="I81" s="6">
        <v>5</v>
      </c>
      <c r="J81" s="6">
        <v>63</v>
      </c>
      <c r="K81" s="6">
        <v>4</v>
      </c>
      <c r="L81" s="6">
        <v>62</v>
      </c>
      <c r="M81" s="6">
        <v>4</v>
      </c>
      <c r="N81" s="6">
        <v>63</v>
      </c>
      <c r="O81" s="6">
        <v>4</v>
      </c>
      <c r="P81" s="6">
        <v>56</v>
      </c>
      <c r="Q81" s="6">
        <v>3</v>
      </c>
      <c r="R81" s="5"/>
      <c r="S81" s="5"/>
      <c r="T81" s="5">
        <v>70</v>
      </c>
      <c r="U81" s="5">
        <v>5</v>
      </c>
      <c r="V81" s="6">
        <v>62</v>
      </c>
      <c r="W81" s="6">
        <v>4</v>
      </c>
      <c r="X81" s="6">
        <v>66</v>
      </c>
      <c r="Y81" s="6">
        <v>5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 t="shared" si="0"/>
        <v>509</v>
      </c>
      <c r="AY81" s="7">
        <f t="shared" si="1"/>
        <v>63.625</v>
      </c>
      <c r="AZ81" s="8">
        <f t="shared" si="2"/>
        <v>8</v>
      </c>
      <c r="BA81" s="8">
        <f t="shared" si="3"/>
        <v>34</v>
      </c>
      <c r="BB81" s="9">
        <f t="shared" si="4"/>
        <v>63.625</v>
      </c>
    </row>
    <row r="82" spans="1:54" ht="12.75">
      <c r="A82" s="5">
        <v>79</v>
      </c>
      <c r="B82" s="5"/>
      <c r="C82" s="6">
        <v>5354</v>
      </c>
      <c r="D82" s="6" t="s">
        <v>764</v>
      </c>
      <c r="E82" s="6" t="s">
        <v>60</v>
      </c>
      <c r="F82" s="6"/>
      <c r="G82" s="6"/>
      <c r="H82" s="6"/>
      <c r="I82" s="6"/>
      <c r="J82" s="6">
        <v>64</v>
      </c>
      <c r="K82" s="6">
        <v>4</v>
      </c>
      <c r="L82" s="6">
        <v>49</v>
      </c>
      <c r="M82" s="6">
        <v>2</v>
      </c>
      <c r="N82" s="6">
        <v>67</v>
      </c>
      <c r="O82" s="6">
        <v>5</v>
      </c>
      <c r="P82" s="6"/>
      <c r="Q82" s="6"/>
      <c r="R82" s="5">
        <v>71</v>
      </c>
      <c r="S82" s="5">
        <v>6</v>
      </c>
      <c r="T82" s="5">
        <v>68</v>
      </c>
      <c r="U82" s="5">
        <v>5</v>
      </c>
      <c r="V82" s="6">
        <v>70</v>
      </c>
      <c r="W82" s="6">
        <v>5</v>
      </c>
      <c r="X82" s="6">
        <v>66</v>
      </c>
      <c r="Y82" s="6">
        <v>4</v>
      </c>
      <c r="Z82" s="6">
        <v>54</v>
      </c>
      <c r="AA82" s="6">
        <v>2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>SUM(F82,H82,J82,L82,N82,P82,R82,T82,V82,X82,Z82,AB82,AD82,AF82,AH82,AJ82,AL82,AN82,AP82,AR82,AT82,AV82)</f>
        <v>509</v>
      </c>
      <c r="AY82" s="7">
        <f>AX82/AZ82</f>
        <v>63.625</v>
      </c>
      <c r="AZ82" s="8">
        <f>COUNT(F82,H82,J82,L82,N82,P82,R82,T82,V82,X82,Z82,AB82,AD82,AF82,AH82,AJ82,AL82,AN82,AP82,AR82,AT82,AV82)</f>
        <v>8</v>
      </c>
      <c r="BA82" s="8">
        <f>SUM(G82,I82,K82,M82,O82,Q82,S82,U82,W82,Y82,AA82,AC82,AE82,AG82,AI82,AK82,AM82,AO82,AQ82,AS82,AU82,AW82)</f>
        <v>33</v>
      </c>
      <c r="BB82" s="9">
        <f>AX82/AZ82</f>
        <v>63.625</v>
      </c>
    </row>
    <row r="83" spans="1:54" ht="12.75">
      <c r="A83" s="5">
        <v>80</v>
      </c>
      <c r="B83" s="5"/>
      <c r="C83" s="6">
        <v>4398</v>
      </c>
      <c r="D83" s="6" t="s">
        <v>342</v>
      </c>
      <c r="E83" s="6" t="s">
        <v>58</v>
      </c>
      <c r="F83" s="6">
        <v>70</v>
      </c>
      <c r="G83" s="6">
        <v>5</v>
      </c>
      <c r="H83" s="6">
        <v>68</v>
      </c>
      <c r="I83" s="6">
        <v>5</v>
      </c>
      <c r="J83" s="6">
        <v>64</v>
      </c>
      <c r="K83" s="6">
        <v>4</v>
      </c>
      <c r="L83" s="6">
        <v>56</v>
      </c>
      <c r="M83" s="6">
        <v>2</v>
      </c>
      <c r="N83" s="6">
        <v>62</v>
      </c>
      <c r="O83" s="6">
        <v>3</v>
      </c>
      <c r="P83" s="6">
        <v>63</v>
      </c>
      <c r="Q83" s="6">
        <v>4</v>
      </c>
      <c r="R83" s="5">
        <v>68</v>
      </c>
      <c r="S83" s="5">
        <v>4</v>
      </c>
      <c r="T83" s="5">
        <v>69</v>
      </c>
      <c r="U83" s="5">
        <v>5</v>
      </c>
      <c r="V83" s="6">
        <v>62</v>
      </c>
      <c r="W83" s="6">
        <v>4</v>
      </c>
      <c r="X83" s="6">
        <v>64</v>
      </c>
      <c r="Y83" s="6">
        <v>3</v>
      </c>
      <c r="Z83" s="6">
        <v>51</v>
      </c>
      <c r="AA83" s="6">
        <v>2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 t="shared" si="0"/>
        <v>697</v>
      </c>
      <c r="AY83" s="7">
        <f t="shared" si="1"/>
        <v>63.36363636363637</v>
      </c>
      <c r="AZ83" s="8">
        <f t="shared" si="2"/>
        <v>11</v>
      </c>
      <c r="BA83" s="8">
        <f t="shared" si="3"/>
        <v>41</v>
      </c>
      <c r="BB83" s="9">
        <f t="shared" si="4"/>
        <v>63.36363636363637</v>
      </c>
    </row>
    <row r="84" spans="1:54" ht="12.75">
      <c r="A84" s="5">
        <v>81</v>
      </c>
      <c r="B84" s="5"/>
      <c r="C84" s="6">
        <v>2352</v>
      </c>
      <c r="D84" s="6" t="s">
        <v>619</v>
      </c>
      <c r="E84" s="6" t="s">
        <v>58</v>
      </c>
      <c r="F84" s="6"/>
      <c r="G84" s="6"/>
      <c r="H84" s="6">
        <v>59</v>
      </c>
      <c r="I84" s="6">
        <v>3</v>
      </c>
      <c r="J84" s="6"/>
      <c r="K84" s="6"/>
      <c r="L84" s="6">
        <v>67</v>
      </c>
      <c r="M84" s="6">
        <v>4</v>
      </c>
      <c r="N84" s="6">
        <v>69</v>
      </c>
      <c r="O84" s="6">
        <v>5</v>
      </c>
      <c r="P84" s="6">
        <v>58</v>
      </c>
      <c r="Q84" s="6">
        <v>4</v>
      </c>
      <c r="R84" s="5">
        <v>58</v>
      </c>
      <c r="S84" s="5">
        <v>3</v>
      </c>
      <c r="T84" s="5">
        <v>71</v>
      </c>
      <c r="U84" s="5">
        <v>5</v>
      </c>
      <c r="V84" s="6">
        <v>76</v>
      </c>
      <c r="W84" s="6">
        <v>6</v>
      </c>
      <c r="X84" s="6">
        <v>53</v>
      </c>
      <c r="Y84" s="6">
        <v>3</v>
      </c>
      <c r="Z84" s="6">
        <v>57</v>
      </c>
      <c r="AA84" s="6">
        <v>3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 t="shared" si="0"/>
        <v>568</v>
      </c>
      <c r="AY84" s="7">
        <f t="shared" si="1"/>
        <v>63.111111111111114</v>
      </c>
      <c r="AZ84" s="8">
        <f t="shared" si="2"/>
        <v>9</v>
      </c>
      <c r="BA84" s="8">
        <f t="shared" si="3"/>
        <v>36</v>
      </c>
      <c r="BB84" s="9">
        <f t="shared" si="4"/>
        <v>63.111111111111114</v>
      </c>
    </row>
    <row r="85" spans="1:54" ht="12.75">
      <c r="A85" s="5">
        <v>82</v>
      </c>
      <c r="B85" s="5"/>
      <c r="C85" s="6">
        <v>2032</v>
      </c>
      <c r="D85" s="6" t="s">
        <v>314</v>
      </c>
      <c r="E85" s="6" t="s">
        <v>59</v>
      </c>
      <c r="F85" s="6">
        <v>46</v>
      </c>
      <c r="G85" s="6">
        <v>2</v>
      </c>
      <c r="H85" s="6">
        <v>76</v>
      </c>
      <c r="I85" s="6">
        <v>6</v>
      </c>
      <c r="J85" s="6">
        <v>64</v>
      </c>
      <c r="K85" s="6">
        <v>5</v>
      </c>
      <c r="L85" s="6">
        <v>68</v>
      </c>
      <c r="M85" s="6">
        <v>5</v>
      </c>
      <c r="N85" s="6">
        <v>64</v>
      </c>
      <c r="O85" s="6">
        <v>5</v>
      </c>
      <c r="P85" s="6">
        <v>67</v>
      </c>
      <c r="Q85" s="6">
        <v>5</v>
      </c>
      <c r="R85" s="5">
        <v>57</v>
      </c>
      <c r="S85" s="5">
        <v>3</v>
      </c>
      <c r="T85" s="5">
        <v>66</v>
      </c>
      <c r="U85" s="5">
        <v>5</v>
      </c>
      <c r="V85" s="6">
        <v>55</v>
      </c>
      <c r="W85" s="6">
        <v>3</v>
      </c>
      <c r="X85" s="6">
        <v>64</v>
      </c>
      <c r="Y85" s="6">
        <v>4</v>
      </c>
      <c r="Z85" s="6">
        <v>66</v>
      </c>
      <c r="AA85" s="6">
        <v>5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 t="shared" si="0"/>
        <v>693</v>
      </c>
      <c r="AY85" s="7">
        <f t="shared" si="1"/>
        <v>63</v>
      </c>
      <c r="AZ85" s="8">
        <f t="shared" si="2"/>
        <v>11</v>
      </c>
      <c r="BA85" s="8">
        <f t="shared" si="3"/>
        <v>48</v>
      </c>
      <c r="BB85" s="9">
        <f t="shared" si="4"/>
        <v>63</v>
      </c>
    </row>
    <row r="86" spans="1:54" ht="12.75">
      <c r="A86" s="5">
        <v>83</v>
      </c>
      <c r="B86" s="5"/>
      <c r="C86" s="6">
        <v>3435</v>
      </c>
      <c r="D86" s="6" t="s">
        <v>293</v>
      </c>
      <c r="E86" s="6" t="s">
        <v>67</v>
      </c>
      <c r="F86" s="6">
        <v>57</v>
      </c>
      <c r="G86" s="6">
        <v>3</v>
      </c>
      <c r="H86" s="6"/>
      <c r="I86" s="6"/>
      <c r="J86" s="6"/>
      <c r="K86" s="6"/>
      <c r="L86" s="6"/>
      <c r="M86" s="6"/>
      <c r="N86" s="6"/>
      <c r="O86" s="6"/>
      <c r="P86" s="6">
        <v>66</v>
      </c>
      <c r="Q86" s="6">
        <v>5</v>
      </c>
      <c r="R86" s="5">
        <v>64</v>
      </c>
      <c r="S86" s="5">
        <v>5</v>
      </c>
      <c r="T86" s="5">
        <v>52</v>
      </c>
      <c r="U86" s="5">
        <v>3</v>
      </c>
      <c r="V86" s="6"/>
      <c r="W86" s="6"/>
      <c r="X86" s="6">
        <v>76</v>
      </c>
      <c r="Y86" s="6">
        <v>7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>SUM(F86,H86,J86,L86,N86,P86,R86,T86,V86,X86,Z86,AB86,AD86,AF86,AH86,AJ86,AL86,AN86,AP86,AR86,AT86,AV86)</f>
        <v>315</v>
      </c>
      <c r="AY86" s="7">
        <f>AX86/AZ86</f>
        <v>63</v>
      </c>
      <c r="AZ86" s="8">
        <f>COUNT(F86,H86,J86,L86,N86,P86,R86,T86,V86,X86,Z86,AB86,AD86,AF86,AH86,AJ86,AL86,AN86,AP86,AR86,AT86,AV86)</f>
        <v>5</v>
      </c>
      <c r="BA86" s="8">
        <f>SUM(G86,I86,K86,M86,O86,Q86,S86,U86,W86,Y86,AA86,AC86,AE86,AG86,AI86,AK86,AM86,AO86,AQ86,AS86,AU86,AW86)</f>
        <v>23</v>
      </c>
      <c r="BB86" s="9">
        <f>AX86/AZ86</f>
        <v>63</v>
      </c>
    </row>
    <row r="87" spans="1:54" ht="12.75">
      <c r="A87" s="5">
        <v>84</v>
      </c>
      <c r="B87" s="5"/>
      <c r="C87" s="6">
        <v>4424</v>
      </c>
      <c r="D87" s="6" t="s">
        <v>332</v>
      </c>
      <c r="E87" s="6" t="s">
        <v>66</v>
      </c>
      <c r="F87" s="6">
        <v>63</v>
      </c>
      <c r="G87" s="6">
        <v>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/>
      <c r="U87" s="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>SUM(F87,H87,J87,L87,N87,P87,R87,T87,V87,X87,Z87,AB87,AD87,AF87,AH87,AJ87,AL87,AN87,AP87,AR87,AT87,AV87)</f>
        <v>63</v>
      </c>
      <c r="AY87" s="7">
        <f>AX87/AZ87</f>
        <v>63</v>
      </c>
      <c r="AZ87" s="8">
        <f>COUNT(F87,H87,J87,L87,N87,P87,R87,T87,V87,X87,Z87,AB87,AD87,AF87,AH87,AJ87,AL87,AN87,AP87,AR87,AT87,AV87)</f>
        <v>1</v>
      </c>
      <c r="BA87" s="8">
        <f>SUM(G87,I87,K87,M87,O87,Q87,S87,U87,W87,Y87,AA87,AC87,AE87,AG87,AI87,AK87,AM87,AO87,AQ87,AS87,AU87,AW87)</f>
        <v>5</v>
      </c>
      <c r="BB87" s="9">
        <f>AX87/AZ87</f>
        <v>63</v>
      </c>
    </row>
    <row r="88" spans="1:54" ht="12.75">
      <c r="A88" s="5">
        <v>85</v>
      </c>
      <c r="B88" s="5"/>
      <c r="C88" s="6">
        <v>4434</v>
      </c>
      <c r="D88" s="6" t="s">
        <v>661</v>
      </c>
      <c r="E88" s="6" t="s">
        <v>60</v>
      </c>
      <c r="F88" s="6"/>
      <c r="G88" s="6"/>
      <c r="H88" s="6"/>
      <c r="I88" s="6"/>
      <c r="J88" s="6">
        <v>78</v>
      </c>
      <c r="K88" s="6">
        <v>6</v>
      </c>
      <c r="L88" s="6">
        <v>57</v>
      </c>
      <c r="M88" s="6">
        <v>4</v>
      </c>
      <c r="N88" s="6"/>
      <c r="O88" s="6"/>
      <c r="P88" s="6">
        <v>45</v>
      </c>
      <c r="Q88" s="6">
        <v>2</v>
      </c>
      <c r="R88" s="5"/>
      <c r="S88" s="5"/>
      <c r="T88" s="5"/>
      <c r="U88" s="5"/>
      <c r="V88" s="6">
        <v>74</v>
      </c>
      <c r="W88" s="6">
        <v>6</v>
      </c>
      <c r="X88" s="6">
        <v>59</v>
      </c>
      <c r="Y88" s="6">
        <v>3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>SUM(F88,H88,J88,L88,N88,P88,R88,T88,V88,X88,Z88,AB88,AD88,AF88,AH88,AJ88,AL88,AN88,AP88,AR88,AT88,AV88)</f>
        <v>313</v>
      </c>
      <c r="AY88" s="7">
        <f>AX88/AZ88</f>
        <v>62.6</v>
      </c>
      <c r="AZ88" s="8">
        <f>COUNT(F88,H88,J88,L88,N88,P88,R88,T88,V88,X88,Z88,AB88,AD88,AF88,AH88,AJ88,AL88,AN88,AP88,AR88,AT88,AV88)</f>
        <v>5</v>
      </c>
      <c r="BA88" s="8">
        <f>SUM(G88,I88,K88,M88,O88,Q88,S88,U88,W88,Y88,AA88,AC88,AE88,AG88,AI88,AK88,AM88,AO88,AQ88,AS88,AU88,AW88)</f>
        <v>21</v>
      </c>
      <c r="BB88" s="9">
        <f>AX88/AZ88</f>
        <v>62.6</v>
      </c>
    </row>
    <row r="89" spans="1:54" ht="12.75">
      <c r="A89" s="5">
        <v>86</v>
      </c>
      <c r="B89" s="5"/>
      <c r="C89" s="6">
        <v>2699</v>
      </c>
      <c r="D89" s="6" t="s">
        <v>344</v>
      </c>
      <c r="E89" s="6" t="s">
        <v>77</v>
      </c>
      <c r="F89" s="6">
        <v>72</v>
      </c>
      <c r="G89" s="6">
        <v>5</v>
      </c>
      <c r="H89" s="6">
        <v>67</v>
      </c>
      <c r="I89" s="6">
        <v>5</v>
      </c>
      <c r="J89" s="6"/>
      <c r="K89" s="6"/>
      <c r="L89" s="6">
        <v>71</v>
      </c>
      <c r="M89" s="6">
        <v>6</v>
      </c>
      <c r="N89" s="6">
        <v>72</v>
      </c>
      <c r="O89" s="6">
        <v>5</v>
      </c>
      <c r="P89" s="6">
        <v>61</v>
      </c>
      <c r="Q89" s="6">
        <v>4</v>
      </c>
      <c r="R89" s="5">
        <v>61</v>
      </c>
      <c r="S89" s="5">
        <v>5</v>
      </c>
      <c r="T89" s="5">
        <v>86</v>
      </c>
      <c r="U89" s="5">
        <v>8</v>
      </c>
      <c r="V89" s="6">
        <v>40</v>
      </c>
      <c r="W89" s="6">
        <v>0</v>
      </c>
      <c r="X89" s="6">
        <v>45</v>
      </c>
      <c r="Y89" s="6">
        <v>2</v>
      </c>
      <c r="Z89" s="6">
        <v>50</v>
      </c>
      <c r="AA89" s="6">
        <v>3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>SUM(F89,H89,J89,L89,N89,P89,R89,T89,V89,X89,Z89,AB89,AD89,AF89,AH89,AJ89,AL89,AN89,AP89,AR89,AT89,AV89)</f>
        <v>625</v>
      </c>
      <c r="AY89" s="7">
        <f>AX89/AZ89</f>
        <v>62.5</v>
      </c>
      <c r="AZ89" s="8">
        <f>COUNT(F89,H89,J89,L89,N89,P89,R89,T89,V89,X89,Z89,AB89,AD89,AF89,AH89,AJ89,AL89,AN89,AP89,AR89,AT89,AV89)</f>
        <v>10</v>
      </c>
      <c r="BA89" s="8">
        <f>SUM(G89,I89,K89,M89,O89,Q89,S89,U89,W89,Y89,AA89,AC89,AE89,AG89,AI89,AK89,AM89,AO89,AQ89,AS89,AU89,AW89)</f>
        <v>43</v>
      </c>
      <c r="BB89" s="9">
        <f>AX89/AZ89</f>
        <v>62.5</v>
      </c>
    </row>
    <row r="90" spans="1:54" ht="12.75">
      <c r="A90" s="5">
        <v>87</v>
      </c>
      <c r="B90" s="5"/>
      <c r="C90" s="6">
        <v>2212</v>
      </c>
      <c r="D90" s="6" t="s">
        <v>323</v>
      </c>
      <c r="E90" s="6" t="s">
        <v>69</v>
      </c>
      <c r="F90" s="6">
        <v>74</v>
      </c>
      <c r="G90" s="6">
        <v>6</v>
      </c>
      <c r="H90" s="6">
        <v>55</v>
      </c>
      <c r="I90" s="6">
        <v>4</v>
      </c>
      <c r="J90" s="6"/>
      <c r="K90" s="6"/>
      <c r="L90" s="6">
        <v>72</v>
      </c>
      <c r="M90" s="6">
        <v>5</v>
      </c>
      <c r="N90" s="6">
        <v>59</v>
      </c>
      <c r="O90" s="6">
        <v>3</v>
      </c>
      <c r="P90" s="6">
        <v>74</v>
      </c>
      <c r="Q90" s="6">
        <v>5</v>
      </c>
      <c r="R90" s="5">
        <v>58</v>
      </c>
      <c r="S90" s="5">
        <v>3</v>
      </c>
      <c r="T90" s="5">
        <v>51</v>
      </c>
      <c r="U90" s="5">
        <v>3</v>
      </c>
      <c r="V90" s="6">
        <v>56</v>
      </c>
      <c r="W90" s="6">
        <v>3</v>
      </c>
      <c r="X90" s="6"/>
      <c r="Y90" s="6"/>
      <c r="Z90" s="6">
        <v>63</v>
      </c>
      <c r="AA90" s="6">
        <v>4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>SUM(F90,H90,J90,L90,N90,P90,R90,T90,V90,X90,Z90,AB90,AD90,AF90,AH90,AJ90,AL90,AN90,AP90,AR90,AT90,AV90)</f>
        <v>562</v>
      </c>
      <c r="AY90" s="7">
        <f>AX90/AZ90</f>
        <v>62.44444444444444</v>
      </c>
      <c r="AZ90" s="8">
        <f>COUNT(F90,H90,J90,L90,N90,P90,R90,T90,V90,X90,Z90,AB90,AD90,AF90,AH90,AJ90,AL90,AN90,AP90,AR90,AT90,AV90)</f>
        <v>9</v>
      </c>
      <c r="BA90" s="8">
        <f>SUM(G90,I90,K90,M90,O90,Q90,S90,U90,W90,Y90,AA90,AC90,AE90,AG90,AI90,AK90,AM90,AO90,AQ90,AS90,AU90,AW90)</f>
        <v>36</v>
      </c>
      <c r="BB90" s="9">
        <f>AX90/AZ90</f>
        <v>62.44444444444444</v>
      </c>
    </row>
    <row r="91" spans="1:54" ht="12.75">
      <c r="A91" s="5">
        <v>88</v>
      </c>
      <c r="B91" s="5"/>
      <c r="C91" s="6">
        <v>2700</v>
      </c>
      <c r="D91" s="6" t="s">
        <v>345</v>
      </c>
      <c r="E91" s="6" t="s">
        <v>77</v>
      </c>
      <c r="F91" s="6">
        <v>68</v>
      </c>
      <c r="G91" s="6">
        <v>5</v>
      </c>
      <c r="H91" s="6">
        <v>54</v>
      </c>
      <c r="I91" s="6">
        <v>2</v>
      </c>
      <c r="J91" s="6"/>
      <c r="K91" s="6"/>
      <c r="L91" s="6">
        <v>52</v>
      </c>
      <c r="M91" s="6">
        <v>2</v>
      </c>
      <c r="N91" s="6">
        <v>63</v>
      </c>
      <c r="O91" s="6">
        <v>4</v>
      </c>
      <c r="P91" s="6">
        <v>52</v>
      </c>
      <c r="Q91" s="6">
        <v>3</v>
      </c>
      <c r="R91" s="5">
        <v>71</v>
      </c>
      <c r="S91" s="5">
        <v>6</v>
      </c>
      <c r="T91" s="5">
        <v>68</v>
      </c>
      <c r="U91" s="5">
        <v>5</v>
      </c>
      <c r="V91" s="6">
        <v>61</v>
      </c>
      <c r="W91" s="6">
        <v>4</v>
      </c>
      <c r="X91" s="6">
        <v>67</v>
      </c>
      <c r="Y91" s="6">
        <v>5</v>
      </c>
      <c r="Z91" s="6">
        <v>68</v>
      </c>
      <c r="AA91" s="6">
        <v>5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>SUM(F91,H91,J91,L91,N91,P91,R91,T91,V91,X91,Z91,AB91,AD91,AF91,AH91,AJ91,AL91,AN91,AP91,AR91,AT91,AV91)</f>
        <v>624</v>
      </c>
      <c r="AY91" s="7">
        <f>AX91/AZ91</f>
        <v>62.4</v>
      </c>
      <c r="AZ91" s="8">
        <f>COUNT(F91,H91,J91,L91,N91,P91,R91,T91,V91,X91,Z91,AB91,AD91,AF91,AH91,AJ91,AL91,AN91,AP91,AR91,AT91,AV91)</f>
        <v>10</v>
      </c>
      <c r="BA91" s="8">
        <f>SUM(G91,I91,K91,M91,O91,Q91,S91,U91,W91,Y91,AA91,AC91,AE91,AG91,AI91,AK91,AM91,AO91,AQ91,AS91,AU91,AW91)</f>
        <v>41</v>
      </c>
      <c r="BB91" s="9">
        <f>AX91/AZ91</f>
        <v>62.4</v>
      </c>
    </row>
    <row r="92" spans="1:54" ht="12.75">
      <c r="A92" s="5">
        <v>89</v>
      </c>
      <c r="B92" s="5"/>
      <c r="C92" s="6">
        <v>3950</v>
      </c>
      <c r="D92" s="6" t="s">
        <v>790</v>
      </c>
      <c r="E92" s="6" t="s">
        <v>77</v>
      </c>
      <c r="F92" s="6">
        <v>46</v>
      </c>
      <c r="G92" s="6">
        <v>3</v>
      </c>
      <c r="H92" s="6"/>
      <c r="I92" s="6"/>
      <c r="J92" s="6"/>
      <c r="K92" s="6"/>
      <c r="L92" s="6">
        <v>65</v>
      </c>
      <c r="M92" s="6">
        <v>4</v>
      </c>
      <c r="N92" s="6">
        <v>56</v>
      </c>
      <c r="O92" s="6">
        <v>4</v>
      </c>
      <c r="P92" s="6">
        <v>68</v>
      </c>
      <c r="Q92" s="6">
        <v>5</v>
      </c>
      <c r="R92" s="5">
        <v>74</v>
      </c>
      <c r="S92" s="5">
        <v>6</v>
      </c>
      <c r="T92" s="5">
        <v>70</v>
      </c>
      <c r="U92" s="5">
        <v>5</v>
      </c>
      <c r="V92" s="6">
        <v>66</v>
      </c>
      <c r="W92" s="6">
        <v>5</v>
      </c>
      <c r="X92" s="6">
        <v>50</v>
      </c>
      <c r="Y92" s="6">
        <v>3</v>
      </c>
      <c r="Z92" s="6">
        <v>65</v>
      </c>
      <c r="AA92" s="6">
        <v>5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>SUM(F92,H92,J92,L92,N92,P92,R92,T92,V92,X92,Z92,AB92,AD92,AF92,AH92,AJ92,AL92,AN92,AP92,AR92,AT92,AV92)</f>
        <v>560</v>
      </c>
      <c r="AY92" s="7">
        <f>AX92/AZ92</f>
        <v>62.22222222222222</v>
      </c>
      <c r="AZ92" s="8">
        <f>COUNT(F92,H92,J92,L92,N92,P92,R92,T92,V92,X92,Z92,AB92,AD92,AF92,AH92,AJ92,AL92,AN92,AP92,AR92,AT92,AV92)</f>
        <v>9</v>
      </c>
      <c r="BA92" s="8">
        <f>SUM(G92,I92,K92,M92,O92,Q92,S92,U92,W92,Y92,AA92,AC92,AE92,AG92,AI92,AK92,AM92,AO92,AQ92,AS92,AU92,AW92)</f>
        <v>40</v>
      </c>
      <c r="BB92" s="9">
        <f>AX92/AZ92</f>
        <v>62.22222222222222</v>
      </c>
    </row>
    <row r="93" spans="1:54" ht="12.75">
      <c r="A93" s="5">
        <v>90</v>
      </c>
      <c r="B93" s="5"/>
      <c r="C93" s="6">
        <v>2805</v>
      </c>
      <c r="D93" s="6" t="s">
        <v>296</v>
      </c>
      <c r="E93" s="6" t="s">
        <v>67</v>
      </c>
      <c r="F93" s="6">
        <v>66</v>
      </c>
      <c r="G93" s="6">
        <v>4</v>
      </c>
      <c r="H93" s="6"/>
      <c r="I93" s="6"/>
      <c r="J93" s="6">
        <v>65</v>
      </c>
      <c r="K93" s="6">
        <v>4</v>
      </c>
      <c r="L93" s="6"/>
      <c r="M93" s="6"/>
      <c r="N93" s="6">
        <v>57</v>
      </c>
      <c r="O93" s="6">
        <v>3</v>
      </c>
      <c r="P93" s="6"/>
      <c r="Q93" s="6"/>
      <c r="R93" s="5"/>
      <c r="S93" s="5"/>
      <c r="T93" s="5"/>
      <c r="U93" s="5"/>
      <c r="V93" s="6"/>
      <c r="W93" s="6"/>
      <c r="X93" s="6"/>
      <c r="Y93" s="6"/>
      <c r="Z93" s="6">
        <v>59</v>
      </c>
      <c r="AA93" s="6">
        <v>3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>SUM(F93,H93,J93,L93,N93,P93,R93,T93,V93,X93,Z93,AB93,AD93,AF93,AH93,AJ93,AL93,AN93,AP93,AR93,AT93,AV93)</f>
        <v>247</v>
      </c>
      <c r="AY93" s="7">
        <f>AX93/AZ93</f>
        <v>61.75</v>
      </c>
      <c r="AZ93" s="8">
        <f>COUNT(F93,H93,J93,L93,N93,P93,R93,T93,V93,X93,Z93,AB93,AD93,AF93,AH93,AJ93,AL93,AN93,AP93,AR93,AT93,AV93)</f>
        <v>4</v>
      </c>
      <c r="BA93" s="8">
        <f>SUM(G93,I93,K93,M93,O93,Q93,S93,U93,W93,Y93,AA93,AC93,AE93,AG93,AI93,AK93,AM93,AO93,AQ93,AS93,AU93,AW93)</f>
        <v>14</v>
      </c>
      <c r="BB93" s="9">
        <f>AX93/AZ93</f>
        <v>61.75</v>
      </c>
    </row>
    <row r="94" spans="1:54" ht="12.75">
      <c r="A94" s="5">
        <v>91</v>
      </c>
      <c r="B94" s="5"/>
      <c r="C94" s="6">
        <v>4932</v>
      </c>
      <c r="D94" s="6" t="s">
        <v>607</v>
      </c>
      <c r="E94" s="6" t="s">
        <v>63</v>
      </c>
      <c r="F94" s="6"/>
      <c r="G94" s="6"/>
      <c r="H94" s="6">
        <v>50</v>
      </c>
      <c r="I94" s="6">
        <v>2</v>
      </c>
      <c r="J94" s="6">
        <v>47</v>
      </c>
      <c r="K94" s="6">
        <v>3</v>
      </c>
      <c r="L94" s="6">
        <v>80</v>
      </c>
      <c r="M94" s="6">
        <v>7</v>
      </c>
      <c r="N94" s="6">
        <v>59</v>
      </c>
      <c r="O94" s="6">
        <v>4</v>
      </c>
      <c r="P94" s="6">
        <v>51</v>
      </c>
      <c r="Q94" s="6">
        <v>3</v>
      </c>
      <c r="R94" s="5"/>
      <c r="S94" s="5"/>
      <c r="T94" s="5">
        <v>72</v>
      </c>
      <c r="U94" s="5">
        <v>5</v>
      </c>
      <c r="V94" s="6"/>
      <c r="W94" s="6"/>
      <c r="X94" s="6"/>
      <c r="Y94" s="6"/>
      <c r="Z94" s="6">
        <v>67</v>
      </c>
      <c r="AA94" s="6">
        <v>5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>SUM(F94,H94,J94,L94,N94,P94,R94,T94,V94,X94,Z94,AB94,AD94,AF94,AH94,AJ94,AL94,AN94,AP94,AR94,AT94,AV94)</f>
        <v>426</v>
      </c>
      <c r="AY94" s="7">
        <f>AX94/AZ94</f>
        <v>60.857142857142854</v>
      </c>
      <c r="AZ94" s="8">
        <f>COUNT(F94,H94,J94,L94,N94,P94,R94,T94,V94,X94,Z94,AB94,AD94,AF94,AH94,AJ94,AL94,AN94,AP94,AR94,AT94,AV94)</f>
        <v>7</v>
      </c>
      <c r="BA94" s="8">
        <f>SUM(G94,I94,K94,M94,O94,Q94,S94,U94,W94,Y94,AA94,AC94,AE94,AG94,AI94,AK94,AM94,AO94,AQ94,AS94,AU94,AW94)</f>
        <v>29</v>
      </c>
      <c r="BB94" s="9">
        <f>AX94/AZ94</f>
        <v>60.857142857142854</v>
      </c>
    </row>
    <row r="95" spans="1:54" ht="12.75">
      <c r="A95" s="5">
        <v>92</v>
      </c>
      <c r="B95" s="5"/>
      <c r="C95" s="6">
        <v>2159</v>
      </c>
      <c r="D95" s="6" t="s">
        <v>630</v>
      </c>
      <c r="E95" s="6" t="s">
        <v>60</v>
      </c>
      <c r="F95" s="6"/>
      <c r="G95" s="6"/>
      <c r="H95" s="6">
        <v>59</v>
      </c>
      <c r="I95" s="6">
        <v>4</v>
      </c>
      <c r="J95" s="6"/>
      <c r="K95" s="6"/>
      <c r="L95" s="6"/>
      <c r="M95" s="6"/>
      <c r="N95" s="6">
        <v>68</v>
      </c>
      <c r="O95" s="6">
        <v>5</v>
      </c>
      <c r="P95" s="6"/>
      <c r="Q95" s="6"/>
      <c r="R95" s="5">
        <v>53</v>
      </c>
      <c r="S95" s="5">
        <v>3</v>
      </c>
      <c r="T95" s="5"/>
      <c r="U95" s="5"/>
      <c r="V95" s="6"/>
      <c r="W95" s="6"/>
      <c r="X95" s="6">
        <v>64</v>
      </c>
      <c r="Y95" s="6">
        <v>5</v>
      </c>
      <c r="Z95" s="6">
        <v>60</v>
      </c>
      <c r="AA95" s="6">
        <v>4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>SUM(F95,H95,J95,L95,N95,P95,R95,T95,V95,X95,Z95,AB95,AD95,AF95,AH95,AJ95,AL95,AN95,AP95,AR95,AT95,AV95)</f>
        <v>304</v>
      </c>
      <c r="AY95" s="7">
        <f>AX95/AZ95</f>
        <v>60.8</v>
      </c>
      <c r="AZ95" s="8">
        <f>COUNT(F95,H95,J95,L95,N95,P95,R95,T95,V95,X95,Z95,AB95,AD95,AF95,AH95,AJ95,AL95,AN95,AP95,AR95,AT95,AV95)</f>
        <v>5</v>
      </c>
      <c r="BA95" s="8">
        <f>SUM(G95,I95,K95,M95,O95,Q95,S95,U95,W95,Y95,AA95,AC95,AE95,AG95,AI95,AK95,AM95,AO95,AQ95,AS95,AU95,AW95)</f>
        <v>21</v>
      </c>
      <c r="BB95" s="9">
        <f>AX95/AZ95</f>
        <v>60.8</v>
      </c>
    </row>
    <row r="96" spans="1:54" ht="12.75">
      <c r="A96" s="5">
        <v>93</v>
      </c>
      <c r="B96" s="5"/>
      <c r="C96" s="6">
        <v>3697</v>
      </c>
      <c r="D96" s="6" t="s">
        <v>763</v>
      </c>
      <c r="E96" s="6" t="s">
        <v>57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  <c r="S96" s="5"/>
      <c r="T96" s="5">
        <v>64</v>
      </c>
      <c r="U96" s="5">
        <v>5</v>
      </c>
      <c r="V96" s="6">
        <v>60</v>
      </c>
      <c r="W96" s="6">
        <v>3</v>
      </c>
      <c r="X96" s="6"/>
      <c r="Y96" s="6"/>
      <c r="Z96" s="6">
        <v>58</v>
      </c>
      <c r="AA96" s="6">
        <v>3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>SUM(F96,H96,J96,L96,N96,P96,R96,T96,V96,X96,Z96,AB96,AD96,AF96,AH96,AJ96,AL96,AN96,AP96,AR96,AT96,AV96)</f>
        <v>182</v>
      </c>
      <c r="AY96" s="7">
        <f>AX96/AZ96</f>
        <v>60.666666666666664</v>
      </c>
      <c r="AZ96" s="8">
        <f>COUNT(F96,H96,J96,L96,N96,P96,R96,T96,V96,X96,Z96,AB96,AD96,AF96,AH96,AJ96,AL96,AN96,AP96,AR96,AT96,AV96)</f>
        <v>3</v>
      </c>
      <c r="BA96" s="8">
        <f>SUM(G96,I96,K96,M96,O96,Q96,S96,U96,W96,Y96,AA96,AC96,AE96,AG96,AI96,AK96,AM96,AO96,AQ96,AS96,AU96,AW96)</f>
        <v>11</v>
      </c>
      <c r="BB96" s="9">
        <f>AX96/AZ96</f>
        <v>60.666666666666664</v>
      </c>
    </row>
    <row r="97" spans="1:54" ht="12.75">
      <c r="A97" s="5">
        <v>94</v>
      </c>
      <c r="B97" s="5"/>
      <c r="C97" s="6">
        <v>1392</v>
      </c>
      <c r="D97" s="6" t="s">
        <v>620</v>
      </c>
      <c r="E97" s="6" t="s">
        <v>22</v>
      </c>
      <c r="F97" s="6"/>
      <c r="G97" s="6"/>
      <c r="H97" s="6">
        <v>71</v>
      </c>
      <c r="I97" s="6">
        <v>6</v>
      </c>
      <c r="J97" s="6">
        <v>55</v>
      </c>
      <c r="K97" s="6">
        <v>4</v>
      </c>
      <c r="L97" s="6"/>
      <c r="M97" s="6"/>
      <c r="N97" s="6">
        <v>63</v>
      </c>
      <c r="O97" s="6">
        <v>4</v>
      </c>
      <c r="P97" s="6"/>
      <c r="Q97" s="6"/>
      <c r="R97" s="5">
        <v>49</v>
      </c>
      <c r="S97" s="5">
        <v>2</v>
      </c>
      <c r="T97" s="5">
        <v>79</v>
      </c>
      <c r="U97" s="5">
        <v>7</v>
      </c>
      <c r="V97" s="6">
        <v>46</v>
      </c>
      <c r="W97" s="6">
        <v>2</v>
      </c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>SUM(F97,H97,J97,L97,N97,P97,R97,T97,V97,X97,Z97,AB97,AD97,AF97,AH97,AJ97,AL97,AN97,AP97,AR97,AT97,AV97)</f>
        <v>363</v>
      </c>
      <c r="AY97" s="7">
        <f>AX97/AZ97</f>
        <v>60.5</v>
      </c>
      <c r="AZ97" s="8">
        <f>COUNT(F97,H97,J97,L97,N97,P97,R97,T97,V97,X97,Z97,AB97,AD97,AF97,AH97,AJ97,AL97,AN97,AP97,AR97,AT97,AV97)</f>
        <v>6</v>
      </c>
      <c r="BA97" s="8">
        <f>SUM(G97,I97,K97,M97,O97,Q97,S97,U97,W97,Y97,AA97,AC97,AE97,AG97,AI97,AK97,AM97,AO97,AQ97,AS97,AU97,AW97)</f>
        <v>25</v>
      </c>
      <c r="BB97" s="9">
        <f>AX97/AZ97</f>
        <v>60.5</v>
      </c>
    </row>
    <row r="98" spans="1:54" ht="12.75">
      <c r="A98" s="5">
        <v>95</v>
      </c>
      <c r="B98" s="5"/>
      <c r="C98" s="6">
        <v>4791</v>
      </c>
      <c r="D98" s="6" t="s">
        <v>316</v>
      </c>
      <c r="E98" s="6" t="s">
        <v>59</v>
      </c>
      <c r="F98" s="6">
        <v>62</v>
      </c>
      <c r="G98" s="6">
        <v>4</v>
      </c>
      <c r="H98" s="6">
        <v>63</v>
      </c>
      <c r="I98" s="6">
        <v>4</v>
      </c>
      <c r="J98" s="6">
        <v>54</v>
      </c>
      <c r="K98" s="6">
        <v>3</v>
      </c>
      <c r="L98" s="6">
        <v>62</v>
      </c>
      <c r="M98" s="6">
        <v>4</v>
      </c>
      <c r="N98" s="6">
        <v>59</v>
      </c>
      <c r="O98" s="6">
        <v>4</v>
      </c>
      <c r="P98" s="6">
        <v>59</v>
      </c>
      <c r="Q98" s="6">
        <v>4</v>
      </c>
      <c r="R98" s="5">
        <v>56</v>
      </c>
      <c r="S98" s="5">
        <v>2</v>
      </c>
      <c r="T98" s="5">
        <v>64</v>
      </c>
      <c r="U98" s="5">
        <v>4</v>
      </c>
      <c r="V98" s="6">
        <v>67</v>
      </c>
      <c r="W98" s="6">
        <v>5</v>
      </c>
      <c r="X98" s="6">
        <v>61</v>
      </c>
      <c r="Y98" s="6">
        <v>4</v>
      </c>
      <c r="Z98" s="6">
        <v>56</v>
      </c>
      <c r="AA98" s="6">
        <v>3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>SUM(F98,H98,J98,L98,N98,P98,R98,T98,V98,X98,Z98,AB98,AD98,AF98,AH98,AJ98,AL98,AN98,AP98,AR98,AT98,AV98)</f>
        <v>663</v>
      </c>
      <c r="AY98" s="7">
        <f>AX98/AZ98</f>
        <v>60.27272727272727</v>
      </c>
      <c r="AZ98" s="8">
        <f>COUNT(F98,H98,J98,L98,N98,P98,R98,T98,V98,X98,Z98,AB98,AD98,AF98,AH98,AJ98,AL98,AN98,AP98,AR98,AT98,AV98)</f>
        <v>11</v>
      </c>
      <c r="BA98" s="8">
        <f>SUM(G98,I98,K98,M98,O98,Q98,S98,U98,W98,Y98,AA98,AC98,AE98,AG98,AI98,AK98,AM98,AO98,AQ98,AS98,AU98,AW98)</f>
        <v>41</v>
      </c>
      <c r="BB98" s="9">
        <f>AX98/AZ98</f>
        <v>60.27272727272727</v>
      </c>
    </row>
    <row r="99" spans="1:54" ht="12.75">
      <c r="A99" s="5">
        <v>96</v>
      </c>
      <c r="B99" s="5"/>
      <c r="C99" s="6">
        <v>5366</v>
      </c>
      <c r="D99" s="6" t="s">
        <v>163</v>
      </c>
      <c r="E99" s="6" t="s">
        <v>66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>
        <v>72</v>
      </c>
      <c r="S99" s="5">
        <v>5</v>
      </c>
      <c r="T99" s="5">
        <v>53</v>
      </c>
      <c r="U99" s="5">
        <v>3</v>
      </c>
      <c r="V99" s="6">
        <v>64</v>
      </c>
      <c r="W99" s="6">
        <v>4</v>
      </c>
      <c r="X99" s="6">
        <v>46</v>
      </c>
      <c r="Y99" s="6">
        <v>2</v>
      </c>
      <c r="Z99" s="6">
        <v>66</v>
      </c>
      <c r="AA99" s="6">
        <v>5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>SUM(F99,H99,J99,L99,N99,P99,R99,T99,V99,X99,Z99,AB99,AD99,AF99,AH99,AJ99,AL99,AN99,AP99,AR99,AT99,AV99)</f>
        <v>301</v>
      </c>
      <c r="AY99" s="7">
        <f>AX99/AZ99</f>
        <v>60.2</v>
      </c>
      <c r="AZ99" s="8">
        <f>COUNT(F99,H99,J99,L99,N99,P99,R99,T99,V99,X99,Z99,AB99,AD99,AF99,AH99,AJ99,AL99,AN99,AP99,AR99,AT99,AV99)</f>
        <v>5</v>
      </c>
      <c r="BA99" s="8">
        <f>SUM(G99,I99,K99,M99,O99,Q99,S99,U99,W99,Y99,AA99,AC99,AE99,AG99,AI99,AK99,AM99,AO99,AQ99,AS99,AU99,AW99)</f>
        <v>19</v>
      </c>
      <c r="BB99" s="9">
        <f>AX99/AZ99</f>
        <v>60.2</v>
      </c>
    </row>
    <row r="100" spans="1:54" ht="12.75">
      <c r="A100" s="5">
        <v>97</v>
      </c>
      <c r="B100" s="5"/>
      <c r="C100" s="6">
        <v>1469</v>
      </c>
      <c r="D100" s="6" t="s">
        <v>493</v>
      </c>
      <c r="E100" s="6" t="s">
        <v>22</v>
      </c>
      <c r="F100" s="6">
        <v>52</v>
      </c>
      <c r="G100" s="6">
        <v>3</v>
      </c>
      <c r="H100" s="6"/>
      <c r="I100" s="6"/>
      <c r="J100" s="6"/>
      <c r="K100" s="6"/>
      <c r="L100" s="6"/>
      <c r="M100" s="6"/>
      <c r="N100" s="6">
        <v>56</v>
      </c>
      <c r="O100" s="6">
        <v>4</v>
      </c>
      <c r="P100" s="6"/>
      <c r="Q100" s="6"/>
      <c r="R100" s="5">
        <v>57</v>
      </c>
      <c r="S100" s="5">
        <v>3</v>
      </c>
      <c r="T100" s="5">
        <v>74</v>
      </c>
      <c r="U100" s="5">
        <v>6</v>
      </c>
      <c r="V100" s="6"/>
      <c r="W100" s="6"/>
      <c r="X100" s="6">
        <v>61</v>
      </c>
      <c r="Y100" s="6">
        <v>4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>SUM(F100,H100,J100,L100,N100,P100,R100,T100,V100,X100,Z100,AB100,AD100,AF100,AH100,AJ100,AL100,AN100,AP100,AR100,AT100,AV100)</f>
        <v>300</v>
      </c>
      <c r="AY100" s="7">
        <f>AX100/AZ100</f>
        <v>60</v>
      </c>
      <c r="AZ100" s="8">
        <f>COUNT(F100,H100,J100,L100,N100,P100,R100,T100,V100,X100,Z100,AB100,AD100,AF100,AH100,AJ100,AL100,AN100,AP100,AR100,AT100,AV100)</f>
        <v>5</v>
      </c>
      <c r="BA100" s="8">
        <f>SUM(G100,I100,K100,M100,O100,Q100,S100,U100,W100,Y100,AA100,AC100,AE100,AG100,AI100,AK100,AM100,AO100,AQ100,AS100,AU100,AW100)</f>
        <v>20</v>
      </c>
      <c r="BB100" s="9">
        <f>AX100/AZ100</f>
        <v>60</v>
      </c>
    </row>
    <row r="101" spans="1:54" ht="12.75">
      <c r="A101" s="5">
        <v>98</v>
      </c>
      <c r="B101" s="5"/>
      <c r="C101" s="6">
        <v>4420</v>
      </c>
      <c r="D101" s="6" t="s">
        <v>495</v>
      </c>
      <c r="E101" s="6" t="s">
        <v>22</v>
      </c>
      <c r="F101" s="6">
        <v>56</v>
      </c>
      <c r="G101" s="6">
        <v>4</v>
      </c>
      <c r="H101" s="6">
        <v>61</v>
      </c>
      <c r="I101" s="6">
        <v>3</v>
      </c>
      <c r="J101" s="6">
        <v>61</v>
      </c>
      <c r="K101" s="6">
        <v>5</v>
      </c>
      <c r="L101" s="6">
        <v>60</v>
      </c>
      <c r="M101" s="6">
        <v>4</v>
      </c>
      <c r="N101" s="6">
        <v>49</v>
      </c>
      <c r="O101" s="6">
        <v>2</v>
      </c>
      <c r="P101" s="6">
        <v>56</v>
      </c>
      <c r="Q101" s="6">
        <v>3</v>
      </c>
      <c r="R101" s="5"/>
      <c r="S101" s="5"/>
      <c r="T101" s="5">
        <v>61</v>
      </c>
      <c r="U101" s="5">
        <v>4</v>
      </c>
      <c r="V101" s="6">
        <v>59</v>
      </c>
      <c r="W101" s="6">
        <v>4</v>
      </c>
      <c r="X101" s="6">
        <v>78</v>
      </c>
      <c r="Y101" s="6">
        <v>6</v>
      </c>
      <c r="Z101" s="6">
        <v>56</v>
      </c>
      <c r="AA101" s="6">
        <v>3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>SUM(F101,H101,J101,L101,N101,P101,R101,T101,V101,X101,Z101,AB101,AD101,AF101,AH101,AJ101,AL101,AN101,AP101,AR101,AT101,AV101)</f>
        <v>597</v>
      </c>
      <c r="AY101" s="7">
        <f>AX101/AZ101</f>
        <v>59.7</v>
      </c>
      <c r="AZ101" s="8">
        <f>COUNT(F101,H101,J101,L101,N101,P101,R101,T101,V101,X101,Z101,AB101,AD101,AF101,AH101,AJ101,AL101,AN101,AP101,AR101,AT101,AV101)</f>
        <v>10</v>
      </c>
      <c r="BA101" s="8">
        <f>SUM(G101,I101,K101,M101,O101,Q101,S101,U101,W101,Y101,AA101,AC101,AE101,AG101,AI101,AK101,AM101,AO101,AQ101,AS101,AU101,AW101)</f>
        <v>38</v>
      </c>
      <c r="BB101" s="9">
        <f>AX101/AZ101</f>
        <v>59.7</v>
      </c>
    </row>
    <row r="102" spans="1:54" ht="12.75">
      <c r="A102" s="5">
        <v>99</v>
      </c>
      <c r="B102" s="5"/>
      <c r="C102" s="6">
        <v>4192</v>
      </c>
      <c r="D102" s="6" t="s">
        <v>762</v>
      </c>
      <c r="E102" s="6" t="s">
        <v>65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>
        <v>60</v>
      </c>
      <c r="U102" s="5">
        <v>3</v>
      </c>
      <c r="V102" s="6"/>
      <c r="W102" s="6"/>
      <c r="X102" s="6"/>
      <c r="Y102" s="6"/>
      <c r="Z102" s="6">
        <v>59</v>
      </c>
      <c r="AA102" s="6">
        <v>4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>SUM(F102,H102,J102,L102,N102,P102,R102,T102,V102,X102,Z102,AB102,AD102,AF102,AH102,AJ102,AL102,AN102,AP102,AR102,AT102,AV102)</f>
        <v>119</v>
      </c>
      <c r="AY102" s="7">
        <f>AX102/AZ102</f>
        <v>59.5</v>
      </c>
      <c r="AZ102" s="8">
        <f>COUNT(F102,H102,J102,L102,N102,P102,R102,T102,V102,X102,Z102,AB102,AD102,AF102,AH102,AJ102,AL102,AN102,AP102,AR102,AT102,AV102)</f>
        <v>2</v>
      </c>
      <c r="BA102" s="8">
        <f>SUM(G102,I102,K102,M102,O102,Q102,S102,U102,W102,Y102,AA102,AC102,AE102,AG102,AI102,AK102,AM102,AO102,AQ102,AS102,AU102,AW102)</f>
        <v>7</v>
      </c>
      <c r="BB102" s="9">
        <f>AX102/AZ102</f>
        <v>59.5</v>
      </c>
    </row>
    <row r="103" spans="1:54" ht="12.75">
      <c r="A103" s="5">
        <v>100</v>
      </c>
      <c r="B103" s="5"/>
      <c r="C103" s="6">
        <v>2461</v>
      </c>
      <c r="D103" s="6" t="s">
        <v>328</v>
      </c>
      <c r="E103" s="6" t="s">
        <v>69</v>
      </c>
      <c r="F103" s="6">
        <v>45</v>
      </c>
      <c r="G103" s="6">
        <v>2</v>
      </c>
      <c r="H103" s="6"/>
      <c r="I103" s="6"/>
      <c r="J103" s="6">
        <v>71</v>
      </c>
      <c r="K103" s="6">
        <v>6</v>
      </c>
      <c r="L103" s="6"/>
      <c r="M103" s="6"/>
      <c r="N103" s="6">
        <v>50</v>
      </c>
      <c r="O103" s="6">
        <v>2</v>
      </c>
      <c r="P103" s="6"/>
      <c r="Q103" s="6"/>
      <c r="R103" s="5">
        <v>56</v>
      </c>
      <c r="S103" s="5">
        <v>3</v>
      </c>
      <c r="T103" s="5">
        <v>51</v>
      </c>
      <c r="U103" s="5">
        <v>3</v>
      </c>
      <c r="V103" s="6">
        <v>60</v>
      </c>
      <c r="W103" s="6">
        <v>4</v>
      </c>
      <c r="X103" s="6">
        <v>76</v>
      </c>
      <c r="Y103" s="6">
        <v>7</v>
      </c>
      <c r="Z103" s="6">
        <v>65</v>
      </c>
      <c r="AA103" s="6">
        <v>5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>SUM(F103,H103,J103,L103,N103,P103,R103,T103,V103,X103,Z103,AB103,AD103,AF103,AH103,AJ103,AL103,AN103,AP103,AR103,AT103,AV103)</f>
        <v>474</v>
      </c>
      <c r="AY103" s="7">
        <f>AX103/AZ103</f>
        <v>59.25</v>
      </c>
      <c r="AZ103" s="8">
        <f>COUNT(F103,H103,J103,L103,N103,P103,R103,T103,V103,X103,Z103,AB103,AD103,AF103,AH103,AJ103,AL103,AN103,AP103,AR103,AT103,AV103)</f>
        <v>8</v>
      </c>
      <c r="BA103" s="8">
        <f>SUM(G103,I103,K103,M103,O103,Q103,S103,U103,W103,Y103,AA103,AC103,AE103,AG103,AI103,AK103,AM103,AO103,AQ103,AS103,AU103,AW103)</f>
        <v>32</v>
      </c>
      <c r="BB103" s="9">
        <f>AX103/AZ103</f>
        <v>59.25</v>
      </c>
    </row>
    <row r="104" spans="1:54" ht="12.75">
      <c r="A104" s="5">
        <v>101</v>
      </c>
      <c r="B104" s="5"/>
      <c r="C104" s="6">
        <v>2245</v>
      </c>
      <c r="D104" s="6" t="s">
        <v>629</v>
      </c>
      <c r="E104" s="6" t="s">
        <v>60</v>
      </c>
      <c r="F104" s="6"/>
      <c r="G104" s="6"/>
      <c r="H104" s="6">
        <v>48</v>
      </c>
      <c r="I104" s="6">
        <v>2</v>
      </c>
      <c r="J104" s="6">
        <v>68</v>
      </c>
      <c r="K104" s="6">
        <v>5</v>
      </c>
      <c r="L104" s="6">
        <v>57</v>
      </c>
      <c r="M104" s="6">
        <v>4</v>
      </c>
      <c r="N104" s="6">
        <v>50</v>
      </c>
      <c r="O104" s="6">
        <v>3</v>
      </c>
      <c r="P104" s="6">
        <v>54</v>
      </c>
      <c r="Q104" s="6">
        <v>4</v>
      </c>
      <c r="R104" s="5"/>
      <c r="S104" s="5"/>
      <c r="T104" s="5">
        <v>72</v>
      </c>
      <c r="U104" s="5">
        <v>6</v>
      </c>
      <c r="V104" s="6">
        <v>55</v>
      </c>
      <c r="W104" s="6">
        <v>4</v>
      </c>
      <c r="X104" s="6">
        <v>62</v>
      </c>
      <c r="Y104" s="6">
        <v>4</v>
      </c>
      <c r="Z104" s="6">
        <v>65</v>
      </c>
      <c r="AA104" s="6">
        <v>4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>SUM(F104,H104,J104,L104,N104,P104,R104,T104,V104,X104,Z104,AB104,AD104,AF104,AH104,AJ104,AL104,AN104,AP104,AR104,AT104,AV104)</f>
        <v>531</v>
      </c>
      <c r="AY104" s="7">
        <f>AX104/AZ104</f>
        <v>59</v>
      </c>
      <c r="AZ104" s="8">
        <f>COUNT(F104,H104,J104,L104,N104,P104,R104,T104,V104,X104,Z104,AB104,AD104,AF104,AH104,AJ104,AL104,AN104,AP104,AR104,AT104,AV104)</f>
        <v>9</v>
      </c>
      <c r="BA104" s="8">
        <f>SUM(G104,I104,K104,M104,O104,Q104,S104,U104,W104,Y104,AA104,AC104,AE104,AG104,AI104,AK104,AM104,AO104,AQ104,AS104,AU104,AW104)</f>
        <v>36</v>
      </c>
      <c r="BB104" s="9">
        <f>AX104/AZ104</f>
        <v>59</v>
      </c>
    </row>
    <row r="105" spans="1:54" ht="12.75">
      <c r="A105" s="5">
        <v>102</v>
      </c>
      <c r="B105" s="5"/>
      <c r="C105" s="6">
        <v>2562</v>
      </c>
      <c r="D105" s="6" t="s">
        <v>363</v>
      </c>
      <c r="E105" s="6" t="s">
        <v>63</v>
      </c>
      <c r="F105" s="6">
        <v>60</v>
      </c>
      <c r="G105" s="6">
        <v>4</v>
      </c>
      <c r="H105" s="6"/>
      <c r="I105" s="6"/>
      <c r="J105" s="6">
        <v>69</v>
      </c>
      <c r="K105" s="6">
        <v>6</v>
      </c>
      <c r="L105" s="6">
        <v>57</v>
      </c>
      <c r="M105" s="6">
        <v>4</v>
      </c>
      <c r="N105" s="6">
        <v>55</v>
      </c>
      <c r="O105" s="6">
        <v>3</v>
      </c>
      <c r="P105" s="6">
        <v>45</v>
      </c>
      <c r="Q105" s="6">
        <v>2</v>
      </c>
      <c r="R105" s="5">
        <v>52</v>
      </c>
      <c r="S105" s="5">
        <v>3</v>
      </c>
      <c r="T105" s="5">
        <v>70</v>
      </c>
      <c r="U105" s="5">
        <v>5</v>
      </c>
      <c r="V105" s="6">
        <v>73</v>
      </c>
      <c r="W105" s="6">
        <v>6</v>
      </c>
      <c r="X105" s="6">
        <v>50</v>
      </c>
      <c r="Y105" s="6">
        <v>1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>SUM(F105,H105,J105,L105,N105,P105,R105,T105,V105,X105,Z105,AB105,AD105,AF105,AH105,AJ105,AL105,AN105,AP105,AR105,AT105,AV105)</f>
        <v>531</v>
      </c>
      <c r="AY105" s="7">
        <f>AX105/AZ105</f>
        <v>59</v>
      </c>
      <c r="AZ105" s="8">
        <f>COUNT(F105,H105,J105,L105,N105,P105,R105,T105,V105,X105,Z105,AB105,AD105,AF105,AH105,AJ105,AL105,AN105,AP105,AR105,AT105,AV105)</f>
        <v>9</v>
      </c>
      <c r="BA105" s="8">
        <f>SUM(G105,I105,K105,M105,O105,Q105,S105,U105,W105,Y105,AA105,AC105,AE105,AG105,AI105,AK105,AM105,AO105,AQ105,AS105,AU105,AW105)</f>
        <v>34</v>
      </c>
      <c r="BB105" s="9">
        <f>AX105/AZ105</f>
        <v>59</v>
      </c>
    </row>
    <row r="106" spans="1:54" ht="12.75">
      <c r="A106" s="5">
        <v>103</v>
      </c>
      <c r="B106" s="5"/>
      <c r="C106" s="6">
        <v>2216</v>
      </c>
      <c r="D106" s="6" t="s">
        <v>325</v>
      </c>
      <c r="E106" s="6" t="s">
        <v>69</v>
      </c>
      <c r="F106" s="6">
        <v>47</v>
      </c>
      <c r="G106" s="6">
        <v>1</v>
      </c>
      <c r="H106" s="6">
        <v>63</v>
      </c>
      <c r="I106" s="6">
        <v>5</v>
      </c>
      <c r="J106" s="6"/>
      <c r="K106" s="6"/>
      <c r="L106" s="6">
        <v>58</v>
      </c>
      <c r="M106" s="6">
        <v>3</v>
      </c>
      <c r="N106" s="6">
        <v>55</v>
      </c>
      <c r="O106" s="6">
        <v>3</v>
      </c>
      <c r="P106" s="6"/>
      <c r="Q106" s="6"/>
      <c r="R106" s="5"/>
      <c r="S106" s="5"/>
      <c r="T106" s="5">
        <v>66</v>
      </c>
      <c r="U106" s="5">
        <v>5</v>
      </c>
      <c r="V106" s="6">
        <v>59</v>
      </c>
      <c r="W106" s="6">
        <v>4</v>
      </c>
      <c r="X106" s="6">
        <v>69</v>
      </c>
      <c r="Y106" s="6">
        <v>5</v>
      </c>
      <c r="Z106" s="6">
        <v>55</v>
      </c>
      <c r="AA106" s="6">
        <v>3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>SUM(F106,H106,J106,L106,N106,P106,R106,T106,V106,X106,Z106,AB106,AD106,AF106,AH106,AJ106,AL106,AN106,AP106,AR106,AT106,AV106)</f>
        <v>472</v>
      </c>
      <c r="AY106" s="7">
        <f>AX106/AZ106</f>
        <v>59</v>
      </c>
      <c r="AZ106" s="8">
        <f>COUNT(F106,H106,J106,L106,N106,P106,R106,T106,V106,X106,Z106,AB106,AD106,AF106,AH106,AJ106,AL106,AN106,AP106,AR106,AT106,AV106)</f>
        <v>8</v>
      </c>
      <c r="BA106" s="8">
        <f>SUM(G106,I106,K106,M106,O106,Q106,S106,U106,W106,Y106,AA106,AC106,AE106,AG106,AI106,AK106,AM106,AO106,AQ106,AS106,AU106,AW106)</f>
        <v>29</v>
      </c>
      <c r="BB106" s="9">
        <f>AX106/AZ106</f>
        <v>59</v>
      </c>
    </row>
    <row r="107" spans="1:54" ht="12.75">
      <c r="A107" s="5">
        <v>104</v>
      </c>
      <c r="B107" s="5"/>
      <c r="C107" s="6">
        <v>2176</v>
      </c>
      <c r="D107" s="6" t="s">
        <v>300</v>
      </c>
      <c r="E107" s="6" t="s">
        <v>60</v>
      </c>
      <c r="F107" s="6">
        <v>83</v>
      </c>
      <c r="G107" s="6">
        <v>8</v>
      </c>
      <c r="H107" s="6">
        <v>43</v>
      </c>
      <c r="I107" s="6">
        <v>2</v>
      </c>
      <c r="J107" s="6"/>
      <c r="K107" s="6"/>
      <c r="L107" s="6">
        <v>51</v>
      </c>
      <c r="M107" s="6">
        <v>2</v>
      </c>
      <c r="N107" s="6">
        <v>76</v>
      </c>
      <c r="O107" s="6">
        <v>6</v>
      </c>
      <c r="P107" s="6">
        <v>57</v>
      </c>
      <c r="Q107" s="6">
        <v>4</v>
      </c>
      <c r="R107" s="5"/>
      <c r="S107" s="5"/>
      <c r="T107" s="5">
        <v>44</v>
      </c>
      <c r="U107" s="5">
        <v>1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>SUM(F107,H107,J107,L107,N107,P107,R107,T107,V107,X107,Z107,AB107,AD107,AF107,AH107,AJ107,AL107,AN107,AP107,AR107,AT107,AV107)</f>
        <v>354</v>
      </c>
      <c r="AY107" s="7">
        <f>AX107/AZ107</f>
        <v>59</v>
      </c>
      <c r="AZ107" s="8">
        <f>COUNT(F107,H107,J107,L107,N107,P107,R107,T107,V107,X107,Z107,AB107,AD107,AF107,AH107,AJ107,AL107,AN107,AP107,AR107,AT107,AV107)</f>
        <v>6</v>
      </c>
      <c r="BA107" s="8">
        <f>SUM(G107,I107,K107,M107,O107,Q107,S107,U107,W107,Y107,AA107,AC107,AE107,AG107,AI107,AK107,AM107,AO107,AQ107,AS107,AU107,AW107)</f>
        <v>23</v>
      </c>
      <c r="BB107" s="9">
        <f>AX107/AZ107</f>
        <v>59</v>
      </c>
    </row>
    <row r="108" spans="1:54" ht="12.75">
      <c r="A108" s="5">
        <v>105</v>
      </c>
      <c r="B108" s="5"/>
      <c r="C108" s="6">
        <v>4408</v>
      </c>
      <c r="D108" s="6" t="s">
        <v>485</v>
      </c>
      <c r="E108" s="6" t="s">
        <v>65</v>
      </c>
      <c r="F108" s="6">
        <v>64</v>
      </c>
      <c r="G108" s="6">
        <v>4</v>
      </c>
      <c r="H108" s="6">
        <v>48</v>
      </c>
      <c r="I108" s="6">
        <v>2</v>
      </c>
      <c r="J108" s="6"/>
      <c r="K108" s="6"/>
      <c r="L108" s="6">
        <v>43</v>
      </c>
      <c r="M108" s="6">
        <v>1</v>
      </c>
      <c r="N108" s="6">
        <v>50</v>
      </c>
      <c r="O108" s="6">
        <v>2</v>
      </c>
      <c r="P108" s="6">
        <v>50</v>
      </c>
      <c r="Q108" s="6">
        <v>3</v>
      </c>
      <c r="R108" s="5">
        <v>69</v>
      </c>
      <c r="S108" s="5">
        <v>5</v>
      </c>
      <c r="T108" s="5">
        <v>71</v>
      </c>
      <c r="U108" s="5">
        <v>6</v>
      </c>
      <c r="V108" s="6">
        <v>59</v>
      </c>
      <c r="W108" s="6">
        <v>3</v>
      </c>
      <c r="X108" s="6">
        <v>63</v>
      </c>
      <c r="Y108" s="6">
        <v>4</v>
      </c>
      <c r="Z108" s="6">
        <v>72</v>
      </c>
      <c r="AA108" s="6">
        <v>5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>SUM(F108,H108,J108,L108,N108,P108,R108,T108,V108,X108,Z108,AB108,AD108,AF108,AH108,AJ108,AL108,AN108,AP108,AR108,AT108,AV108)</f>
        <v>589</v>
      </c>
      <c r="AY108" s="7">
        <f>AX108/AZ108</f>
        <v>58.9</v>
      </c>
      <c r="AZ108" s="8">
        <f>COUNT(F108,H108,J108,L108,N108,P108,R108,T108,V108,X108,Z108,AB108,AD108,AF108,AH108,AJ108,AL108,AN108,AP108,AR108,AT108,AV108)</f>
        <v>10</v>
      </c>
      <c r="BA108" s="8">
        <f>SUM(G108,I108,K108,M108,O108,Q108,S108,U108,W108,Y108,AA108,AC108,AE108,AG108,AI108,AK108,AM108,AO108,AQ108,AS108,AU108,AW108)</f>
        <v>35</v>
      </c>
      <c r="BB108" s="9">
        <f>AX108/AZ108</f>
        <v>58.9</v>
      </c>
    </row>
    <row r="109" spans="1:54" ht="12.75">
      <c r="A109" s="5">
        <v>106</v>
      </c>
      <c r="B109" s="5"/>
      <c r="C109" s="6">
        <v>5301</v>
      </c>
      <c r="D109" s="6" t="s">
        <v>622</v>
      </c>
      <c r="E109" s="6" t="s">
        <v>57</v>
      </c>
      <c r="F109" s="6"/>
      <c r="G109" s="6"/>
      <c r="H109" s="6">
        <v>77</v>
      </c>
      <c r="I109" s="6">
        <v>7</v>
      </c>
      <c r="J109" s="6">
        <v>51</v>
      </c>
      <c r="K109" s="6">
        <v>3</v>
      </c>
      <c r="L109" s="6">
        <v>58</v>
      </c>
      <c r="M109" s="6">
        <v>4</v>
      </c>
      <c r="N109" s="6">
        <v>59</v>
      </c>
      <c r="O109" s="6">
        <v>4</v>
      </c>
      <c r="P109" s="6">
        <v>64</v>
      </c>
      <c r="Q109" s="6">
        <v>5</v>
      </c>
      <c r="R109" s="5">
        <v>43</v>
      </c>
      <c r="S109" s="5">
        <v>2</v>
      </c>
      <c r="T109" s="5"/>
      <c r="U109" s="5"/>
      <c r="V109" s="6">
        <v>76</v>
      </c>
      <c r="W109" s="6">
        <v>6</v>
      </c>
      <c r="X109" s="6">
        <v>51</v>
      </c>
      <c r="Y109" s="6">
        <v>4</v>
      </c>
      <c r="Z109" s="6">
        <v>49</v>
      </c>
      <c r="AA109" s="6">
        <v>2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>SUM(F109,H109,J109,L109,N109,P109,R109,T109,V109,X109,Z109,AB109,AD109,AF109,AH109,AJ109,AL109,AN109,AP109,AR109,AT109,AV109)</f>
        <v>528</v>
      </c>
      <c r="AY109" s="7">
        <f>AX109/AZ109</f>
        <v>58.666666666666664</v>
      </c>
      <c r="AZ109" s="8">
        <f>COUNT(F109,H109,J109,L109,N109,P109,R109,T109,V109,X109,Z109,AB109,AD109,AF109,AH109,AJ109,AL109,AN109,AP109,AR109,AT109,AV109)</f>
        <v>9</v>
      </c>
      <c r="BA109" s="8">
        <f>SUM(G109,I109,K109,M109,O109,Q109,S109,U109,W109,Y109,AA109,AC109,AE109,AG109,AI109,AK109,AM109,AO109,AQ109,AS109,AU109,AW109)</f>
        <v>37</v>
      </c>
      <c r="BB109" s="9">
        <f>AX109/AZ109</f>
        <v>58.666666666666664</v>
      </c>
    </row>
    <row r="110" spans="1:54" ht="12.75">
      <c r="A110" s="5">
        <v>107</v>
      </c>
      <c r="B110" s="5"/>
      <c r="C110" s="6">
        <v>4012</v>
      </c>
      <c r="D110" s="6" t="s">
        <v>291</v>
      </c>
      <c r="E110" s="6" t="s">
        <v>67</v>
      </c>
      <c r="F110" s="6">
        <v>57</v>
      </c>
      <c r="G110" s="6">
        <v>3</v>
      </c>
      <c r="H110" s="6">
        <v>65</v>
      </c>
      <c r="I110" s="6">
        <v>5</v>
      </c>
      <c r="J110" s="6">
        <v>57</v>
      </c>
      <c r="K110" s="6">
        <v>4</v>
      </c>
      <c r="L110" s="6">
        <v>52</v>
      </c>
      <c r="M110" s="6">
        <v>1</v>
      </c>
      <c r="N110" s="6">
        <v>58</v>
      </c>
      <c r="O110" s="6">
        <v>3</v>
      </c>
      <c r="P110" s="6"/>
      <c r="Q110" s="6"/>
      <c r="R110" s="5"/>
      <c r="S110" s="5"/>
      <c r="T110" s="5">
        <v>59</v>
      </c>
      <c r="U110" s="5">
        <v>3</v>
      </c>
      <c r="V110" s="6"/>
      <c r="W110" s="6"/>
      <c r="X110" s="6">
        <v>75</v>
      </c>
      <c r="Y110" s="6">
        <v>6</v>
      </c>
      <c r="Z110" s="6">
        <v>46</v>
      </c>
      <c r="AA110" s="6">
        <v>2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>SUM(F110,H110,J110,L110,N110,P110,R110,T110,V110,X110,Z110,AB110,AD110,AF110,AH110,AJ110,AL110,AN110,AP110,AR110,AT110,AV110)</f>
        <v>469</v>
      </c>
      <c r="AY110" s="7">
        <f>AX110/AZ110</f>
        <v>58.625</v>
      </c>
      <c r="AZ110" s="8">
        <f>COUNT(F110,H110,J110,L110,N110,P110,R110,T110,V110,X110,Z110,AB110,AD110,AF110,AH110,AJ110,AL110,AN110,AP110,AR110,AT110,AV110)</f>
        <v>8</v>
      </c>
      <c r="BA110" s="8">
        <f>SUM(G110,I110,K110,M110,O110,Q110,S110,U110,W110,Y110,AA110,AC110,AE110,AG110,AI110,AK110,AM110,AO110,AQ110,AS110,AU110,AW110)</f>
        <v>27</v>
      </c>
      <c r="BB110" s="9">
        <f>AX110/AZ110</f>
        <v>58.625</v>
      </c>
    </row>
    <row r="111" spans="1:54" ht="12.75">
      <c r="A111" s="5">
        <v>108</v>
      </c>
      <c r="B111" s="5"/>
      <c r="C111" s="6">
        <v>2160</v>
      </c>
      <c r="D111" s="6" t="s">
        <v>741</v>
      </c>
      <c r="E111" s="6" t="s">
        <v>60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v>51</v>
      </c>
      <c r="Q111" s="6">
        <v>3</v>
      </c>
      <c r="R111" s="5">
        <v>70</v>
      </c>
      <c r="S111" s="5">
        <v>6</v>
      </c>
      <c r="T111" s="5">
        <v>54</v>
      </c>
      <c r="U111" s="5">
        <v>3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>SUM(F111,H111,J111,L111,N111,P111,R111,T111,V111,X111,Z111,AB111,AD111,AF111,AH111,AJ111,AL111,AN111,AP111,AR111,AT111,AV111)</f>
        <v>175</v>
      </c>
      <c r="AY111" s="7">
        <f>AX111/AZ111</f>
        <v>58.333333333333336</v>
      </c>
      <c r="AZ111" s="8">
        <f>COUNT(F111,H111,J111,L111,N111,P111,R111,T111,V111,X111,Z111,AB111,AD111,AF111,AH111,AJ111,AL111,AN111,AP111,AR111,AT111,AV111)</f>
        <v>3</v>
      </c>
      <c r="BA111" s="8">
        <f>SUM(G111,I111,K111,M111,O111,Q111,S111,U111,W111,Y111,AA111,AC111,AE111,AG111,AI111,AK111,AM111,AO111,AQ111,AS111,AU111,AW111)</f>
        <v>12</v>
      </c>
      <c r="BB111" s="9">
        <f>AX111/AZ111</f>
        <v>58.333333333333336</v>
      </c>
    </row>
    <row r="112" spans="1:54" ht="12.75">
      <c r="A112" s="5">
        <v>109</v>
      </c>
      <c r="B112" s="5"/>
      <c r="C112" s="6">
        <v>2217</v>
      </c>
      <c r="D112" s="6" t="s">
        <v>329</v>
      </c>
      <c r="E112" s="6" t="s">
        <v>69</v>
      </c>
      <c r="F112" s="6">
        <v>52</v>
      </c>
      <c r="G112" s="6">
        <v>3</v>
      </c>
      <c r="H112" s="6">
        <v>65</v>
      </c>
      <c r="I112" s="6">
        <v>4</v>
      </c>
      <c r="J112" s="6">
        <v>58</v>
      </c>
      <c r="K112" s="6">
        <v>4</v>
      </c>
      <c r="L112" s="6">
        <v>57</v>
      </c>
      <c r="M112" s="6">
        <v>4</v>
      </c>
      <c r="N112" s="6"/>
      <c r="O112" s="6"/>
      <c r="P112" s="6">
        <v>47</v>
      </c>
      <c r="Q112" s="6">
        <v>2</v>
      </c>
      <c r="R112" s="5">
        <v>56</v>
      </c>
      <c r="S112" s="5">
        <v>4</v>
      </c>
      <c r="T112" s="5">
        <v>51</v>
      </c>
      <c r="U112" s="5">
        <v>2</v>
      </c>
      <c r="V112" s="6"/>
      <c r="W112" s="6"/>
      <c r="X112" s="6"/>
      <c r="Y112" s="6"/>
      <c r="Z112" s="6">
        <v>79</v>
      </c>
      <c r="AA112" s="6">
        <v>7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>SUM(F112,H112,J112,L112,N112,P112,R112,T112,V112,X112,Z112,AB112,AD112,AF112,AH112,AJ112,AL112,AN112,AP112,AR112,AT112,AV112)</f>
        <v>465</v>
      </c>
      <c r="AY112" s="7">
        <f>AX112/AZ112</f>
        <v>58.125</v>
      </c>
      <c r="AZ112" s="8">
        <f>COUNT(F112,H112,J112,L112,N112,P112,R112,T112,V112,X112,Z112,AB112,AD112,AF112,AH112,AJ112,AL112,AN112,AP112,AR112,AT112,AV112)</f>
        <v>8</v>
      </c>
      <c r="BA112" s="8">
        <f>SUM(G112,I112,K112,M112,O112,Q112,S112,U112,W112,Y112,AA112,AC112,AE112,AG112,AI112,AK112,AM112,AO112,AQ112,AS112,AU112,AW112)</f>
        <v>30</v>
      </c>
      <c r="BB112" s="9">
        <f>AX112/AZ112</f>
        <v>58.125</v>
      </c>
    </row>
    <row r="113" spans="1:54" ht="12.75">
      <c r="A113" s="5">
        <v>110</v>
      </c>
      <c r="B113" s="5"/>
      <c r="C113" s="6">
        <v>1764</v>
      </c>
      <c r="D113" s="6" t="s">
        <v>347</v>
      </c>
      <c r="E113" s="6" t="s">
        <v>77</v>
      </c>
      <c r="F113" s="6">
        <v>45</v>
      </c>
      <c r="G113" s="6">
        <v>2</v>
      </c>
      <c r="H113" s="6"/>
      <c r="I113" s="6"/>
      <c r="J113" s="6"/>
      <c r="K113" s="6"/>
      <c r="L113" s="6">
        <v>43</v>
      </c>
      <c r="M113" s="6">
        <v>1</v>
      </c>
      <c r="N113" s="6">
        <v>54</v>
      </c>
      <c r="O113" s="6">
        <v>4</v>
      </c>
      <c r="P113" s="6"/>
      <c r="Q113" s="6"/>
      <c r="R113" s="5"/>
      <c r="S113" s="5"/>
      <c r="T113" s="5">
        <v>60</v>
      </c>
      <c r="U113" s="5">
        <v>4</v>
      </c>
      <c r="V113" s="6">
        <v>74</v>
      </c>
      <c r="W113" s="6">
        <v>6</v>
      </c>
      <c r="X113" s="6">
        <v>67</v>
      </c>
      <c r="Y113" s="6">
        <v>5</v>
      </c>
      <c r="Z113" s="6">
        <v>63</v>
      </c>
      <c r="AA113" s="6">
        <v>3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>SUM(F113,H113,J113,L113,N113,P113,R113,T113,V113,X113,Z113,AB113,AD113,AF113,AH113,AJ113,AL113,AN113,AP113,AR113,AT113,AV113)</f>
        <v>406</v>
      </c>
      <c r="AY113" s="7">
        <f>AX113/AZ113</f>
        <v>58</v>
      </c>
      <c r="AZ113" s="8">
        <f>COUNT(F113,H113,J113,L113,N113,P113,R113,T113,V113,X113,Z113,AB113,AD113,AF113,AH113,AJ113,AL113,AN113,AP113,AR113,AT113,AV113)</f>
        <v>7</v>
      </c>
      <c r="BA113" s="8">
        <f>SUM(G113,I113,K113,M113,O113,Q113,S113,U113,W113,Y113,AA113,AC113,AE113,AG113,AI113,AK113,AM113,AO113,AQ113,AS113,AU113,AW113)</f>
        <v>25</v>
      </c>
      <c r="BB113" s="9">
        <f>AX113/AZ113</f>
        <v>58</v>
      </c>
    </row>
    <row r="114" spans="1:54" ht="12.75">
      <c r="A114" s="5">
        <v>111</v>
      </c>
      <c r="B114" s="5"/>
      <c r="C114" s="6">
        <v>5316</v>
      </c>
      <c r="D114" s="6" t="s">
        <v>727</v>
      </c>
      <c r="E114" s="6" t="s">
        <v>66</v>
      </c>
      <c r="F114" s="6"/>
      <c r="G114" s="6"/>
      <c r="H114" s="6"/>
      <c r="I114" s="6"/>
      <c r="J114" s="6"/>
      <c r="K114" s="6"/>
      <c r="L114" s="6"/>
      <c r="M114" s="6"/>
      <c r="N114" s="6">
        <v>58</v>
      </c>
      <c r="O114" s="6">
        <v>3</v>
      </c>
      <c r="P114" s="6"/>
      <c r="Q114" s="6"/>
      <c r="R114" s="5"/>
      <c r="S114" s="5"/>
      <c r="T114" s="5"/>
      <c r="U114" s="5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>SUM(F114,H114,J114,L114,N114,P114,R114,T114,V114,X114,Z114,AB114,AD114,AF114,AH114,AJ114,AL114,AN114,AP114,AR114,AT114,AV114)</f>
        <v>58</v>
      </c>
      <c r="AY114" s="7">
        <f>AX114/AZ114</f>
        <v>58</v>
      </c>
      <c r="AZ114" s="8">
        <f>COUNT(F114,H114,J114,L114,N114,P114,R114,T114,V114,X114,Z114,AB114,AD114,AF114,AH114,AJ114,AL114,AN114,AP114,AR114,AT114,AV114)</f>
        <v>1</v>
      </c>
      <c r="BA114" s="8">
        <f>SUM(G114,I114,K114,M114,O114,Q114,S114,U114,W114,Y114,AA114,AC114,AE114,AG114,AI114,AK114,AM114,AO114,AQ114,AS114,AU114,AW114)</f>
        <v>3</v>
      </c>
      <c r="BB114" s="9">
        <f>AX114/AZ114</f>
        <v>58</v>
      </c>
    </row>
    <row r="115" spans="1:54" ht="12.75">
      <c r="A115" s="5">
        <v>112</v>
      </c>
      <c r="B115" s="5" t="s">
        <v>782</v>
      </c>
      <c r="C115" s="6">
        <v>4656</v>
      </c>
      <c r="D115" s="6" t="s">
        <v>326</v>
      </c>
      <c r="E115" s="6" t="s">
        <v>69</v>
      </c>
      <c r="F115" s="6">
        <v>46</v>
      </c>
      <c r="G115" s="6">
        <v>2</v>
      </c>
      <c r="H115" s="6"/>
      <c r="I115" s="6"/>
      <c r="J115" s="6">
        <v>56</v>
      </c>
      <c r="K115" s="6">
        <v>3</v>
      </c>
      <c r="L115" s="6"/>
      <c r="M115" s="6"/>
      <c r="N115" s="6"/>
      <c r="O115" s="6"/>
      <c r="P115" s="6">
        <v>67</v>
      </c>
      <c r="Q115" s="6">
        <v>5</v>
      </c>
      <c r="R115" s="5">
        <v>55</v>
      </c>
      <c r="S115" s="5">
        <v>4</v>
      </c>
      <c r="T115" s="5"/>
      <c r="U115" s="5"/>
      <c r="V115" s="6">
        <v>62</v>
      </c>
      <c r="W115" s="6">
        <v>4</v>
      </c>
      <c r="X115" s="6"/>
      <c r="Y115" s="6"/>
      <c r="Z115" s="6">
        <v>61</v>
      </c>
      <c r="AA115" s="6">
        <v>4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>SUM(F115,H115,J115,L115,N115,P115,R115,T115,V115,X115,Z115,AB115,AD115,AF115,AH115,AJ115,AL115,AN115,AP115,AR115,AT115,AV115)</f>
        <v>347</v>
      </c>
      <c r="AY115" s="7">
        <f>AX115/AZ115</f>
        <v>57.833333333333336</v>
      </c>
      <c r="AZ115" s="8">
        <f>COUNT(F115,H115,J115,L115,N115,P115,R115,T115,V115,X115,Z115,AB115,AD115,AF115,AH115,AJ115,AL115,AN115,AP115,AR115,AT115,AV115)</f>
        <v>6</v>
      </c>
      <c r="BA115" s="8">
        <f>SUM(G115,I115,K115,M115,O115,Q115,S115,U115,W115,Y115,AA115,AC115,AE115,AG115,AI115,AK115,AM115,AO115,AQ115,AS115,AU115,AW115)</f>
        <v>22</v>
      </c>
      <c r="BB115" s="9">
        <f>AX115/AZ115</f>
        <v>57.833333333333336</v>
      </c>
    </row>
    <row r="116" spans="1:54" ht="12.75">
      <c r="A116" s="5">
        <v>113</v>
      </c>
      <c r="B116" s="5"/>
      <c r="C116" s="6">
        <v>4196</v>
      </c>
      <c r="D116" s="6" t="s">
        <v>488</v>
      </c>
      <c r="E116" s="6" t="s">
        <v>65</v>
      </c>
      <c r="F116" s="6">
        <v>66</v>
      </c>
      <c r="G116" s="6">
        <v>4</v>
      </c>
      <c r="H116" s="6">
        <v>53</v>
      </c>
      <c r="I116" s="6">
        <v>2</v>
      </c>
      <c r="J116" s="6"/>
      <c r="K116" s="6"/>
      <c r="L116" s="6">
        <v>45</v>
      </c>
      <c r="M116" s="6">
        <v>1</v>
      </c>
      <c r="N116" s="6">
        <v>56</v>
      </c>
      <c r="O116" s="6">
        <v>3</v>
      </c>
      <c r="P116" s="6">
        <v>76</v>
      </c>
      <c r="Q116" s="6">
        <v>6</v>
      </c>
      <c r="R116" s="5">
        <v>54</v>
      </c>
      <c r="S116" s="5">
        <v>3</v>
      </c>
      <c r="T116" s="5">
        <v>59</v>
      </c>
      <c r="U116" s="5">
        <v>3</v>
      </c>
      <c r="V116" s="6">
        <v>52</v>
      </c>
      <c r="W116" s="6">
        <v>3</v>
      </c>
      <c r="X116" s="6">
        <v>59</v>
      </c>
      <c r="Y116" s="6">
        <v>4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>SUM(F116,H116,J116,L116,N116,P116,R116,T116,V116,X116,Z116,AB116,AD116,AF116,AH116,AJ116,AL116,AN116,AP116,AR116,AT116,AV116)</f>
        <v>520</v>
      </c>
      <c r="AY116" s="7">
        <f>AX116/AZ116</f>
        <v>57.77777777777778</v>
      </c>
      <c r="AZ116" s="8">
        <f>COUNT(F116,H116,J116,L116,N116,P116,R116,T116,V116,X116,Z116,AB116,AD116,AF116,AH116,AJ116,AL116,AN116,AP116,AR116,AT116,AV116)</f>
        <v>9</v>
      </c>
      <c r="BA116" s="8">
        <f>SUM(G116,I116,K116,M116,O116,Q116,S116,U116,W116,Y116,AA116,AC116,AE116,AG116,AI116,AK116,AM116,AO116,AQ116,AS116,AU116,AW116)</f>
        <v>29</v>
      </c>
      <c r="BB116" s="9">
        <f>AX116/AZ116</f>
        <v>57.77777777777778</v>
      </c>
    </row>
    <row r="117" spans="1:54" ht="12.75">
      <c r="A117" s="5">
        <v>114</v>
      </c>
      <c r="B117" s="5"/>
      <c r="C117" s="6">
        <v>2811</v>
      </c>
      <c r="D117" s="6" t="s">
        <v>294</v>
      </c>
      <c r="E117" s="6" t="s">
        <v>67</v>
      </c>
      <c r="F117" s="6">
        <v>48</v>
      </c>
      <c r="G117" s="6">
        <v>2</v>
      </c>
      <c r="H117" s="6"/>
      <c r="I117" s="6"/>
      <c r="J117" s="6">
        <v>57</v>
      </c>
      <c r="K117" s="6">
        <v>4</v>
      </c>
      <c r="L117" s="6">
        <v>64</v>
      </c>
      <c r="M117" s="6">
        <v>4</v>
      </c>
      <c r="N117" s="6">
        <v>63</v>
      </c>
      <c r="O117" s="6">
        <v>5</v>
      </c>
      <c r="P117" s="6">
        <v>72</v>
      </c>
      <c r="Q117" s="6">
        <v>5</v>
      </c>
      <c r="R117" s="5">
        <v>47</v>
      </c>
      <c r="S117" s="5">
        <v>3</v>
      </c>
      <c r="T117" s="5"/>
      <c r="U117" s="5"/>
      <c r="V117" s="6">
        <v>53</v>
      </c>
      <c r="W117" s="6">
        <v>3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>SUM(F117,H117,J117,L117,N117,P117,R117,T117,V117,X117,Z117,AB117,AD117,AF117,AH117,AJ117,AL117,AN117,AP117,AR117,AT117,AV117)</f>
        <v>404</v>
      </c>
      <c r="AY117" s="7">
        <f>AX117/AZ117</f>
        <v>57.714285714285715</v>
      </c>
      <c r="AZ117" s="8">
        <f>COUNT(F117,H117,J117,L117,N117,P117,R117,T117,V117,X117,Z117,AB117,AD117,AF117,AH117,AJ117,AL117,AN117,AP117,AR117,AT117,AV117)</f>
        <v>7</v>
      </c>
      <c r="BA117" s="8">
        <f>SUM(G117,I117,K117,M117,O117,Q117,S117,U117,W117,Y117,AA117,AC117,AE117,AG117,AI117,AK117,AM117,AO117,AQ117,AS117,AU117,AW117)</f>
        <v>26</v>
      </c>
      <c r="BB117" s="9">
        <f>AX117/AZ117</f>
        <v>57.714285714285715</v>
      </c>
    </row>
    <row r="118" spans="1:54" ht="12.75">
      <c r="A118" s="5">
        <v>115</v>
      </c>
      <c r="B118" s="5"/>
      <c r="C118" s="6">
        <v>4198</v>
      </c>
      <c r="D118" s="6" t="s">
        <v>487</v>
      </c>
      <c r="E118" s="6" t="s">
        <v>65</v>
      </c>
      <c r="F118" s="6">
        <v>74</v>
      </c>
      <c r="G118" s="6">
        <v>6</v>
      </c>
      <c r="H118" s="6"/>
      <c r="I118" s="6"/>
      <c r="J118" s="6"/>
      <c r="K118" s="6"/>
      <c r="L118" s="6"/>
      <c r="M118" s="6"/>
      <c r="N118" s="6"/>
      <c r="O118" s="6"/>
      <c r="P118" s="6">
        <v>59</v>
      </c>
      <c r="Q118" s="6">
        <v>4</v>
      </c>
      <c r="R118" s="5"/>
      <c r="S118" s="5"/>
      <c r="T118" s="5"/>
      <c r="U118" s="5"/>
      <c r="V118" s="6">
        <v>40</v>
      </c>
      <c r="W118" s="6">
        <v>1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>SUM(F118,H118,J118,L118,N118,P118,R118,T118,V118,X118,Z118,AB118,AD118,AF118,AH118,AJ118,AL118,AN118,AP118,AR118,AT118,AV118)</f>
        <v>173</v>
      </c>
      <c r="AY118" s="7">
        <f>AX118/AZ118</f>
        <v>57.666666666666664</v>
      </c>
      <c r="AZ118" s="8">
        <f>COUNT(F118,H118,J118,L118,N118,P118,R118,T118,V118,X118,Z118,AB118,AD118,AF118,AH118,AJ118,AL118,AN118,AP118,AR118,AT118,AV118)</f>
        <v>3</v>
      </c>
      <c r="BA118" s="8">
        <f>SUM(G118,I118,K118,M118,O118,Q118,S118,U118,W118,Y118,AA118,AC118,AE118,AG118,AI118,AK118,AM118,AO118,AQ118,AS118,AU118,AW118)</f>
        <v>11</v>
      </c>
      <c r="BB118" s="9">
        <f>AX118/AZ118</f>
        <v>57.666666666666664</v>
      </c>
    </row>
    <row r="119" spans="1:54" ht="12.75">
      <c r="A119" s="5">
        <v>116</v>
      </c>
      <c r="B119" s="5"/>
      <c r="C119" s="6">
        <v>2794</v>
      </c>
      <c r="D119" s="6" t="s">
        <v>497</v>
      </c>
      <c r="E119" s="6" t="s">
        <v>22</v>
      </c>
      <c r="F119" s="6">
        <v>75</v>
      </c>
      <c r="G119" s="6">
        <v>7</v>
      </c>
      <c r="H119" s="6">
        <v>70</v>
      </c>
      <c r="I119" s="6">
        <v>6</v>
      </c>
      <c r="J119" s="6">
        <v>60</v>
      </c>
      <c r="K119" s="6">
        <v>4</v>
      </c>
      <c r="L119" s="6">
        <v>48</v>
      </c>
      <c r="M119" s="6">
        <v>2</v>
      </c>
      <c r="N119" s="6">
        <v>57</v>
      </c>
      <c r="O119" s="6">
        <v>4</v>
      </c>
      <c r="P119" s="6">
        <v>35</v>
      </c>
      <c r="Q119" s="6">
        <v>0</v>
      </c>
      <c r="R119" s="5"/>
      <c r="S119" s="5"/>
      <c r="T119" s="5"/>
      <c r="U119" s="5"/>
      <c r="V119" s="6"/>
      <c r="W119" s="6"/>
      <c r="X119" s="6"/>
      <c r="Y119" s="6"/>
      <c r="Z119" s="6">
        <v>56</v>
      </c>
      <c r="AA119" s="6">
        <v>3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>SUM(F119,H119,J119,L119,N119,P119,R119,T119,V119,X119,Z119,AB119,AD119,AF119,AH119,AJ119,AL119,AN119,AP119,AR119,AT119,AV119)</f>
        <v>401</v>
      </c>
      <c r="AY119" s="7">
        <f>AX119/AZ119</f>
        <v>57.285714285714285</v>
      </c>
      <c r="AZ119" s="8">
        <f>COUNT(F119,H119,J119,L119,N119,P119,R119,T119,V119,X119,Z119,AB119,AD119,AF119,AH119,AJ119,AL119,AN119,AP119,AR119,AT119,AV119)</f>
        <v>7</v>
      </c>
      <c r="BA119" s="8">
        <f>SUM(G119,I119,K119,M119,O119,Q119,S119,U119,W119,Y119,AA119,AC119,AE119,AG119,AI119,AK119,AM119,AO119,AQ119,AS119,AU119,AW119)</f>
        <v>26</v>
      </c>
      <c r="BB119" s="9">
        <f>AX119/AZ119</f>
        <v>57.285714285714285</v>
      </c>
    </row>
    <row r="120" spans="1:54" ht="12.75">
      <c r="A120" s="5">
        <v>117</v>
      </c>
      <c r="B120" s="5"/>
      <c r="C120" s="6">
        <v>3084</v>
      </c>
      <c r="D120" s="6" t="s">
        <v>362</v>
      </c>
      <c r="E120" s="6" t="s">
        <v>63</v>
      </c>
      <c r="F120" s="6">
        <v>56</v>
      </c>
      <c r="G120" s="6">
        <v>3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>
        <v>58</v>
      </c>
      <c r="S120" s="5">
        <v>3</v>
      </c>
      <c r="T120" s="5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>SUM(F120,H120,J120,L120,N120,P120,R120,T120,V120,X120,Z120,AB120,AD120,AF120,AH120,AJ120,AL120,AN120,AP120,AR120,AT120,AV120)</f>
        <v>114</v>
      </c>
      <c r="AY120" s="7">
        <f>AX120/AZ120</f>
        <v>57</v>
      </c>
      <c r="AZ120" s="8">
        <f>COUNT(F120,H120,J120,L120,N120,P120,R120,T120,V120,X120,Z120,AB120,AD120,AF120,AH120,AJ120,AL120,AN120,AP120,AR120,AT120,AV120)</f>
        <v>2</v>
      </c>
      <c r="BA120" s="8">
        <f>SUM(G120,I120,K120,M120,O120,Q120,S120,U120,W120,Y120,AA120,AC120,AE120,AG120,AI120,AK120,AM120,AO120,AQ120,AS120,AU120,AW120)</f>
        <v>6</v>
      </c>
      <c r="BB120" s="9">
        <f>AX120/AZ120</f>
        <v>57</v>
      </c>
    </row>
    <row r="121" spans="1:54" ht="12.75">
      <c r="A121" s="5">
        <v>118</v>
      </c>
      <c r="B121" s="5"/>
      <c r="C121" s="6">
        <v>4435</v>
      </c>
      <c r="D121" s="6" t="s">
        <v>302</v>
      </c>
      <c r="E121" s="6" t="s">
        <v>60</v>
      </c>
      <c r="F121" s="6">
        <v>59</v>
      </c>
      <c r="G121" s="6">
        <v>4</v>
      </c>
      <c r="H121" s="6">
        <v>45</v>
      </c>
      <c r="I121" s="6">
        <v>2</v>
      </c>
      <c r="J121" s="6">
        <v>53</v>
      </c>
      <c r="K121" s="6">
        <v>2</v>
      </c>
      <c r="L121" s="6"/>
      <c r="M121" s="6"/>
      <c r="N121" s="6">
        <v>67</v>
      </c>
      <c r="O121" s="6">
        <v>6</v>
      </c>
      <c r="P121" s="6"/>
      <c r="Q121" s="6"/>
      <c r="R121" s="5">
        <v>56</v>
      </c>
      <c r="S121" s="5">
        <v>4</v>
      </c>
      <c r="T121" s="5"/>
      <c r="U121" s="5"/>
      <c r="V121" s="6">
        <v>52</v>
      </c>
      <c r="W121" s="6">
        <v>3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>SUM(F121,H121,J121,L121,N121,P121,R121,T121,V121,X121,Z121,AB121,AD121,AF121,AH121,AJ121,AL121,AN121,AP121,AR121,AT121,AV121)</f>
        <v>332</v>
      </c>
      <c r="AY121" s="7">
        <f>AX121/AZ121</f>
        <v>55.333333333333336</v>
      </c>
      <c r="AZ121" s="8">
        <f>COUNT(F121,H121,J121,L121,N121,P121,R121,T121,V121,X121,Z121,AB121,AD121,AF121,AH121,AJ121,AL121,AN121,AP121,AR121,AT121,AV121)</f>
        <v>6</v>
      </c>
      <c r="BA121" s="8">
        <f>SUM(G121,I121,K121,M121,O121,Q121,S121,U121,W121,Y121,AA121,AC121,AE121,AG121,AI121,AK121,AM121,AO121,AQ121,AS121,AU121,AW121)</f>
        <v>21</v>
      </c>
      <c r="BB121" s="9">
        <f>AX121/AZ121</f>
        <v>55.333333333333336</v>
      </c>
    </row>
    <row r="122" spans="1:54" ht="12.75">
      <c r="A122" s="5">
        <v>119</v>
      </c>
      <c r="B122" s="5"/>
      <c r="C122" s="6">
        <v>2348</v>
      </c>
      <c r="D122" s="6" t="s">
        <v>341</v>
      </c>
      <c r="E122" s="6" t="s">
        <v>58</v>
      </c>
      <c r="F122" s="6">
        <v>55</v>
      </c>
      <c r="G122" s="6">
        <v>3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>SUM(F122,H122,J122,L122,N122,P122,R122,T122,V122,X122,Z122,AB122,AD122,AF122,AH122,AJ122,AL122,AN122,AP122,AR122,AT122,AV122)</f>
        <v>55</v>
      </c>
      <c r="AY122" s="7">
        <f>AX122/AZ122</f>
        <v>55</v>
      </c>
      <c r="AZ122" s="8">
        <f>COUNT(F122,H122,J122,L122,N122,P122,R122,T122,V122,X122,Z122,AB122,AD122,AF122,AH122,AJ122,AL122,AN122,AP122,AR122,AT122,AV122)</f>
        <v>1</v>
      </c>
      <c r="BA122" s="8">
        <f>SUM(G122,I122,K122,M122,O122,Q122,S122,U122,W122,Y122,AA122,AC122,AE122,AG122,AI122,AK122,AM122,AO122,AQ122,AS122,AU122,AW122)</f>
        <v>3</v>
      </c>
      <c r="BB122" s="9">
        <f>AX122/AZ122</f>
        <v>55</v>
      </c>
    </row>
    <row r="123" spans="1:54" ht="12.75">
      <c r="A123" s="5">
        <v>120</v>
      </c>
      <c r="B123" s="5"/>
      <c r="C123" s="6">
        <v>1475</v>
      </c>
      <c r="D123" s="6" t="s">
        <v>608</v>
      </c>
      <c r="E123" s="6" t="s">
        <v>63</v>
      </c>
      <c r="F123" s="6"/>
      <c r="G123" s="6"/>
      <c r="H123" s="6">
        <v>55</v>
      </c>
      <c r="I123" s="6">
        <v>2</v>
      </c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>SUM(F123,H123,J123,L123,N123,P123,R123,T123,V123,X123,Z123,AB123,AD123,AF123,AH123,AJ123,AL123,AN123,AP123,AR123,AT123,AV123)</f>
        <v>55</v>
      </c>
      <c r="AY123" s="7">
        <f>AX123/AZ123</f>
        <v>55</v>
      </c>
      <c r="AZ123" s="8">
        <f>COUNT(F123,H123,J123,L123,N123,P123,R123,T123,V123,X123,Z123,AB123,AD123,AF123,AH123,AJ123,AL123,AN123,AP123,AR123,AT123,AV123)</f>
        <v>1</v>
      </c>
      <c r="BA123" s="8">
        <f>SUM(G123,I123,K123,M123,O123,Q123,S123,U123,W123,Y123,AA123,AC123,AE123,AG123,AI123,AK123,AM123,AO123,AQ123,AS123,AU123,AW123)</f>
        <v>2</v>
      </c>
      <c r="BB123" s="9">
        <f>AX123/AZ123</f>
        <v>55</v>
      </c>
    </row>
    <row r="124" spans="1:54" ht="12.75">
      <c r="A124" s="5">
        <v>121</v>
      </c>
      <c r="B124" s="5"/>
      <c r="C124" s="6">
        <v>4441</v>
      </c>
      <c r="D124" s="6" t="s">
        <v>609</v>
      </c>
      <c r="E124" s="6" t="s">
        <v>69</v>
      </c>
      <c r="F124" s="6"/>
      <c r="G124" s="6"/>
      <c r="H124" s="6">
        <v>51</v>
      </c>
      <c r="I124" s="6">
        <v>3</v>
      </c>
      <c r="J124" s="6"/>
      <c r="K124" s="6"/>
      <c r="L124" s="6">
        <v>47</v>
      </c>
      <c r="M124" s="6">
        <v>2</v>
      </c>
      <c r="N124" s="6"/>
      <c r="O124" s="6"/>
      <c r="P124" s="6">
        <v>53</v>
      </c>
      <c r="Q124" s="6">
        <v>2</v>
      </c>
      <c r="R124" s="5"/>
      <c r="S124" s="5"/>
      <c r="T124" s="5">
        <v>57</v>
      </c>
      <c r="U124" s="5">
        <v>5</v>
      </c>
      <c r="V124" s="6">
        <v>66</v>
      </c>
      <c r="W124" s="6">
        <v>5</v>
      </c>
      <c r="X124" s="6">
        <v>52</v>
      </c>
      <c r="Y124" s="6">
        <v>3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>SUM(F124,H124,J124,L124,N124,P124,R124,T124,V124,X124,Z124,AB124,AD124,AF124,AH124,AJ124,AL124,AN124,AP124,AR124,AT124,AV124)</f>
        <v>326</v>
      </c>
      <c r="AY124" s="7">
        <f>AX124/AZ124</f>
        <v>54.333333333333336</v>
      </c>
      <c r="AZ124" s="8">
        <f>COUNT(F124,H124,J124,L124,N124,P124,R124,T124,V124,X124,Z124,AB124,AD124,AF124,AH124,AJ124,AL124,AN124,AP124,AR124,AT124,AV124)</f>
        <v>6</v>
      </c>
      <c r="BA124" s="8">
        <f>SUM(G124,I124,K124,M124,O124,Q124,S124,U124,W124,Y124,AA124,AC124,AE124,AG124,AI124,AK124,AM124,AO124,AQ124,AS124,AU124,AW124)</f>
        <v>20</v>
      </c>
      <c r="BB124" s="9">
        <f>AX124/AZ124</f>
        <v>54.333333333333336</v>
      </c>
    </row>
    <row r="125" spans="1:54" ht="12.75">
      <c r="A125" s="5">
        <v>122</v>
      </c>
      <c r="B125" s="5"/>
      <c r="C125" s="6">
        <v>2162</v>
      </c>
      <c r="D125" s="6" t="s">
        <v>303</v>
      </c>
      <c r="E125" s="6" t="s">
        <v>60</v>
      </c>
      <c r="F125" s="6">
        <v>49</v>
      </c>
      <c r="G125" s="6">
        <v>2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  <c r="U125" s="5"/>
      <c r="V125" s="6"/>
      <c r="W125" s="6"/>
      <c r="X125" s="6">
        <v>58</v>
      </c>
      <c r="Y125" s="6">
        <v>4</v>
      </c>
      <c r="Z125" s="6">
        <v>56</v>
      </c>
      <c r="AA125" s="6">
        <v>4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>SUM(F125,H125,J125,L125,N125,P125,R125,T125,V125,X125,Z125,AB125,AD125,AF125,AH125,AJ125,AL125,AN125,AP125,AR125,AT125,AV125)</f>
        <v>163</v>
      </c>
      <c r="AY125" s="7">
        <f>AX125/AZ125</f>
        <v>54.333333333333336</v>
      </c>
      <c r="AZ125" s="8">
        <f>COUNT(F125,H125,J125,L125,N125,P125,R125,T125,V125,X125,Z125,AB125,AD125,AF125,AH125,AJ125,AL125,AN125,AP125,AR125,AT125,AV125)</f>
        <v>3</v>
      </c>
      <c r="BA125" s="8">
        <f>SUM(G125,I125,K125,M125,O125,Q125,S125,U125,W125,Y125,AA125,AC125,AE125,AG125,AI125,AK125,AM125,AO125,AQ125,AS125,AU125,AW125)</f>
        <v>10</v>
      </c>
      <c r="BB125" s="9">
        <f>AX125/AZ125</f>
        <v>54.333333333333336</v>
      </c>
    </row>
    <row r="126" spans="1:54" ht="12.75">
      <c r="A126" s="5">
        <v>123</v>
      </c>
      <c r="B126" s="5"/>
      <c r="C126" s="6">
        <v>3517</v>
      </c>
      <c r="D126" s="6" t="s">
        <v>612</v>
      </c>
      <c r="E126" s="6" t="s">
        <v>77</v>
      </c>
      <c r="F126" s="6"/>
      <c r="G126" s="6"/>
      <c r="H126" s="6">
        <v>54</v>
      </c>
      <c r="I126" s="6">
        <v>4</v>
      </c>
      <c r="J126" s="6"/>
      <c r="K126" s="6"/>
      <c r="L126" s="6">
        <v>54</v>
      </c>
      <c r="M126" s="6">
        <v>3</v>
      </c>
      <c r="N126" s="6"/>
      <c r="O126" s="6"/>
      <c r="P126" s="6">
        <v>64</v>
      </c>
      <c r="Q126" s="6">
        <v>5</v>
      </c>
      <c r="R126" s="5">
        <v>45</v>
      </c>
      <c r="S126" s="5">
        <v>2</v>
      </c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>SUM(F126,H126,J126,L126,N126,P126,R126,T126,V126,X126,Z126,AB126,AD126,AF126,AH126,AJ126,AL126,AN126,AP126,AR126,AT126,AV126)</f>
        <v>217</v>
      </c>
      <c r="AY126" s="7">
        <f>AX126/AZ126</f>
        <v>54.25</v>
      </c>
      <c r="AZ126" s="8">
        <f>COUNT(F126,H126,J126,L126,N126,P126,R126,T126,V126,X126,Z126,AB126,AD126,AF126,AH126,AJ126,AL126,AN126,AP126,AR126,AT126,AV126)</f>
        <v>4</v>
      </c>
      <c r="BA126" s="8">
        <f>SUM(G126,I126,K126,M126,O126,Q126,S126,U126,W126,Y126,AA126,AC126,AE126,AG126,AI126,AK126,AM126,AO126,AQ126,AS126,AU126,AW126)</f>
        <v>14</v>
      </c>
      <c r="BB126" s="9">
        <f>AX126/AZ126</f>
        <v>54.25</v>
      </c>
    </row>
    <row r="127" spans="1:54" ht="12.75">
      <c r="A127" s="5">
        <v>124</v>
      </c>
      <c r="B127" s="5"/>
      <c r="C127" s="6">
        <v>3350</v>
      </c>
      <c r="D127" s="6" t="s">
        <v>694</v>
      </c>
      <c r="E127" s="6" t="s">
        <v>38</v>
      </c>
      <c r="F127" s="6"/>
      <c r="G127" s="6"/>
      <c r="H127" s="6">
        <v>56</v>
      </c>
      <c r="I127" s="6">
        <v>3</v>
      </c>
      <c r="J127" s="6">
        <v>47</v>
      </c>
      <c r="K127" s="6">
        <v>2</v>
      </c>
      <c r="L127" s="6"/>
      <c r="M127" s="6"/>
      <c r="N127" s="6">
        <v>54</v>
      </c>
      <c r="O127" s="6">
        <v>2</v>
      </c>
      <c r="P127" s="6">
        <v>80</v>
      </c>
      <c r="Q127" s="6">
        <v>7</v>
      </c>
      <c r="R127" s="5">
        <v>56</v>
      </c>
      <c r="S127" s="5">
        <v>3</v>
      </c>
      <c r="T127" s="5">
        <v>38</v>
      </c>
      <c r="U127" s="5">
        <v>2</v>
      </c>
      <c r="V127" s="6"/>
      <c r="W127" s="6"/>
      <c r="X127" s="6">
        <v>50</v>
      </c>
      <c r="Y127" s="6">
        <v>2</v>
      </c>
      <c r="Z127" s="6">
        <v>47</v>
      </c>
      <c r="AA127" s="6">
        <v>2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>SUM(F127,H127,J127,L127,N127,P127,R127,T127,V127,X127,Z127,AB127,AD127,AF127,AH127,AJ127,AL127,AN127,AP127,AR127,AT127,AV127)</f>
        <v>428</v>
      </c>
      <c r="AY127" s="7">
        <f>AX127/AZ127</f>
        <v>53.5</v>
      </c>
      <c r="AZ127" s="8">
        <f>COUNT(F127,H127,J127,L127,N127,P127,R127,T127,V127,X127,Z127,AB127,AD127,AF127,AH127,AJ127,AL127,AN127,AP127,AR127,AT127,AV127)</f>
        <v>8</v>
      </c>
      <c r="BA127" s="8">
        <f>SUM(G127,I127,K127,M127,O127,Q127,S127,U127,W127,Y127,AA127,AC127,AE127,AG127,AI127,AK127,AM127,AO127,AQ127,AS127,AU127,AW127)</f>
        <v>23</v>
      </c>
      <c r="BB127" s="9">
        <f>AX127/AZ127</f>
        <v>53.5</v>
      </c>
    </row>
    <row r="128" spans="1:54" ht="12.75">
      <c r="A128" s="5">
        <v>125</v>
      </c>
      <c r="B128" s="5"/>
      <c r="C128" s="6">
        <v>4416</v>
      </c>
      <c r="D128" s="6" t="s">
        <v>320</v>
      </c>
      <c r="E128" s="6" t="s">
        <v>59</v>
      </c>
      <c r="F128" s="6">
        <v>60</v>
      </c>
      <c r="G128" s="6">
        <v>3</v>
      </c>
      <c r="H128" s="6"/>
      <c r="I128" s="6"/>
      <c r="J128" s="6">
        <v>50</v>
      </c>
      <c r="K128" s="6">
        <v>2</v>
      </c>
      <c r="L128" s="6">
        <v>52</v>
      </c>
      <c r="M128" s="6">
        <v>3</v>
      </c>
      <c r="N128" s="6"/>
      <c r="O128" s="6"/>
      <c r="P128" s="6"/>
      <c r="Q128" s="6"/>
      <c r="R128" s="5"/>
      <c r="S128" s="5"/>
      <c r="T128" s="5"/>
      <c r="U128" s="5"/>
      <c r="V128" s="6"/>
      <c r="W128" s="6"/>
      <c r="X128" s="6">
        <v>47</v>
      </c>
      <c r="Y128" s="6">
        <v>3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>SUM(F128,H128,J128,L128,N128,P128,R128,T128,V128,X128,Z128,AB128,AD128,AF128,AH128,AJ128,AL128,AN128,AP128,AR128,AT128,AV128)</f>
        <v>209</v>
      </c>
      <c r="AY128" s="7">
        <f>AX128/AZ128</f>
        <v>52.25</v>
      </c>
      <c r="AZ128" s="8">
        <f>COUNT(F128,H128,J128,L128,N128,P128,R128,T128,V128,X128,Z128,AB128,AD128,AF128,AH128,AJ128,AL128,AN128,AP128,AR128,AT128,AV128)</f>
        <v>4</v>
      </c>
      <c r="BA128" s="8">
        <f>SUM(G128,I128,K128,M128,O128,Q128,S128,U128,W128,Y128,AA128,AC128,AE128,AG128,AI128,AK128,AM128,AO128,AQ128,AS128,AU128,AW128)</f>
        <v>11</v>
      </c>
      <c r="BB128" s="9">
        <f>AX128/AZ128</f>
        <v>52.25</v>
      </c>
    </row>
    <row r="129" spans="1:54" ht="12.75">
      <c r="A129" s="5">
        <v>126</v>
      </c>
      <c r="B129" s="5"/>
      <c r="C129" s="6">
        <v>5302</v>
      </c>
      <c r="D129" s="6" t="s">
        <v>660</v>
      </c>
      <c r="E129" s="6" t="s">
        <v>57</v>
      </c>
      <c r="F129" s="6"/>
      <c r="G129" s="6"/>
      <c r="H129" s="6"/>
      <c r="I129" s="6"/>
      <c r="J129" s="6">
        <v>60</v>
      </c>
      <c r="K129" s="6">
        <v>4</v>
      </c>
      <c r="L129" s="6">
        <v>40</v>
      </c>
      <c r="M129" s="6">
        <v>2</v>
      </c>
      <c r="N129" s="6"/>
      <c r="O129" s="6"/>
      <c r="P129" s="6">
        <v>53</v>
      </c>
      <c r="Q129" s="6">
        <v>3</v>
      </c>
      <c r="R129" s="5"/>
      <c r="S129" s="5"/>
      <c r="T129" s="5">
        <v>53</v>
      </c>
      <c r="U129" s="5">
        <v>3</v>
      </c>
      <c r="V129" s="6"/>
      <c r="W129" s="6"/>
      <c r="X129" s="6">
        <v>55</v>
      </c>
      <c r="Y129" s="6">
        <v>3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>SUM(F129,H129,J129,L129,N129,P129,R129,T129,V129,X129,Z129,AB129,AD129,AF129,AH129,AJ129,AL129,AN129,AP129,AR129,AT129,AV129)</f>
        <v>261</v>
      </c>
      <c r="AY129" s="7">
        <f>AX129/AZ129</f>
        <v>52.2</v>
      </c>
      <c r="AZ129" s="8">
        <f>COUNT(F129,H129,J129,L129,N129,P129,R129,T129,V129,X129,Z129,AB129,AD129,AF129,AH129,AJ129,AL129,AN129,AP129,AR129,AT129,AV129)</f>
        <v>5</v>
      </c>
      <c r="BA129" s="8">
        <f>SUM(G129,I129,K129,M129,O129,Q129,S129,U129,W129,Y129,AA129,AC129,AE129,AG129,AI129,AK129,AM129,AO129,AQ129,AS129,AU129,AW129)</f>
        <v>15</v>
      </c>
      <c r="BB129" s="9">
        <f>AX129/AZ129</f>
        <v>52.2</v>
      </c>
    </row>
    <row r="130" spans="1:54" ht="12.75">
      <c r="A130" s="5">
        <v>127</v>
      </c>
      <c r="B130" s="5"/>
      <c r="C130" s="6">
        <v>759</v>
      </c>
      <c r="D130" s="6" t="s">
        <v>306</v>
      </c>
      <c r="E130" s="6" t="s">
        <v>57</v>
      </c>
      <c r="F130" s="6">
        <v>59</v>
      </c>
      <c r="G130" s="6">
        <v>4</v>
      </c>
      <c r="H130" s="6"/>
      <c r="I130" s="6"/>
      <c r="J130" s="6">
        <v>45</v>
      </c>
      <c r="K130" s="6">
        <v>1</v>
      </c>
      <c r="L130" s="6"/>
      <c r="M130" s="6"/>
      <c r="N130" s="6">
        <v>50</v>
      </c>
      <c r="O130" s="6">
        <v>3</v>
      </c>
      <c r="P130" s="6">
        <v>28</v>
      </c>
      <c r="Q130" s="6">
        <v>0</v>
      </c>
      <c r="R130" s="5">
        <v>56</v>
      </c>
      <c r="S130" s="5">
        <v>3</v>
      </c>
      <c r="T130" s="5"/>
      <c r="U130" s="5"/>
      <c r="V130" s="6">
        <v>48</v>
      </c>
      <c r="W130" s="6">
        <v>3</v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>SUM(F130,H130,J130,L130,N130,P130,R130,T130,V130,X130,Z130,AB130,AD130,AF130,AH130,AJ130,AL130,AN130,AP130,AR130,AT130,AV130)</f>
        <v>286</v>
      </c>
      <c r="AY130" s="7">
        <f>AX130/AZ130</f>
        <v>47.666666666666664</v>
      </c>
      <c r="AZ130" s="8">
        <f>COUNT(F130,H130,J130,L130,N130,P130,R130,T130,V130,X130,Z130,AB130,AD130,AF130,AH130,AJ130,AL130,AN130,AP130,AR130,AT130,AV130)</f>
        <v>6</v>
      </c>
      <c r="BA130" s="8">
        <f>SUM(G130,I130,K130,M130,O130,Q130,S130,U130,W130,Y130,AA130,AC130,AE130,AG130,AI130,AK130,AM130,AO130,AQ130,AS130,AU130,AW130)</f>
        <v>14</v>
      </c>
      <c r="BB130" s="9">
        <f>AX130/AZ130</f>
        <v>47.666666666666664</v>
      </c>
    </row>
    <row r="131" spans="1:54" ht="12.75">
      <c r="A131" s="5">
        <v>128</v>
      </c>
      <c r="B131" s="5"/>
      <c r="C131" s="6">
        <v>5317</v>
      </c>
      <c r="D131" s="6" t="s">
        <v>659</v>
      </c>
      <c r="E131" s="6" t="s">
        <v>66</v>
      </c>
      <c r="F131" s="6"/>
      <c r="G131" s="6"/>
      <c r="H131" s="6"/>
      <c r="I131" s="6"/>
      <c r="J131" s="6">
        <v>47</v>
      </c>
      <c r="K131" s="6">
        <v>3</v>
      </c>
      <c r="L131" s="6"/>
      <c r="M131" s="6"/>
      <c r="N131" s="6"/>
      <c r="O131" s="6"/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>SUM(F131,H131,J131,L131,N131,P131,R131,T131,V131,X131,Z131,AB131,AD131,AF131,AH131,AJ131,AL131,AN131,AP131,AR131,AT131,AV131)</f>
        <v>47</v>
      </c>
      <c r="AY131" s="7">
        <f>AX131/AZ131</f>
        <v>47</v>
      </c>
      <c r="AZ131" s="8">
        <f>COUNT(F131,H131,J131,L131,N131,P131,R131,T131,V131,X131,Z131,AB131,AD131,AF131,AH131,AJ131,AL131,AN131,AP131,AR131,AT131,AV131)</f>
        <v>1</v>
      </c>
      <c r="BA131" s="8">
        <f>SUM(G131,I131,K131,M131,O131,Q131,S131,U131,W131,Y131,AA131,AC131,AE131,AG131,AI131,AK131,AM131,AO131,AQ131,AS131,AU131,AW131)</f>
        <v>3</v>
      </c>
      <c r="BB131" s="9">
        <f>AX131/AZ131</f>
        <v>47</v>
      </c>
    </row>
    <row r="132" spans="1:54" ht="12.75">
      <c r="A132" s="5">
        <v>129</v>
      </c>
      <c r="B132" s="5"/>
      <c r="C132" s="6">
        <v>2804</v>
      </c>
      <c r="D132" s="6" t="s">
        <v>616</v>
      </c>
      <c r="E132" s="6" t="s">
        <v>67</v>
      </c>
      <c r="F132" s="6"/>
      <c r="G132" s="6"/>
      <c r="H132" s="6">
        <v>50</v>
      </c>
      <c r="I132" s="6">
        <v>2</v>
      </c>
      <c r="J132" s="6">
        <v>43</v>
      </c>
      <c r="K132" s="6">
        <v>2</v>
      </c>
      <c r="L132" s="6"/>
      <c r="M132" s="6"/>
      <c r="N132" s="6"/>
      <c r="O132" s="6"/>
      <c r="P132" s="6"/>
      <c r="Q132" s="6"/>
      <c r="R132" s="5">
        <v>48</v>
      </c>
      <c r="S132" s="5">
        <v>2</v>
      </c>
      <c r="T132" s="5"/>
      <c r="U132" s="5"/>
      <c r="V132" s="6">
        <v>41</v>
      </c>
      <c r="W132" s="6">
        <v>1</v>
      </c>
      <c r="X132" s="6"/>
      <c r="Y132" s="6"/>
      <c r="Z132" s="6">
        <v>51</v>
      </c>
      <c r="AA132" s="6">
        <v>3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>SUM(F132,H132,J132,L132,N132,P132,R132,T132,V132,X132,Z132,AB132,AD132,AF132,AH132,AJ132,AL132,AN132,AP132,AR132,AT132,AV132)</f>
        <v>233</v>
      </c>
      <c r="AY132" s="7">
        <f>AX132/AZ132</f>
        <v>46.6</v>
      </c>
      <c r="AZ132" s="8">
        <f>COUNT(F132,H132,J132,L132,N132,P132,R132,T132,V132,X132,Z132,AB132,AD132,AF132,AH132,AJ132,AL132,AN132,AP132,AR132,AT132,AV132)</f>
        <v>5</v>
      </c>
      <c r="BA132" s="8">
        <f>SUM(G132,I132,K132,M132,O132,Q132,S132,U132,W132,Y132,AA132,AC132,AE132,AG132,AI132,AK132,AM132,AO132,AQ132,AS132,AU132,AW132)</f>
        <v>10</v>
      </c>
      <c r="BB132" s="9">
        <f>AX132/AZ132</f>
        <v>46.6</v>
      </c>
    </row>
    <row r="133" spans="1:54" ht="12.75">
      <c r="A133" s="5">
        <v>130</v>
      </c>
      <c r="B133" s="5"/>
      <c r="C133" s="6">
        <v>863</v>
      </c>
      <c r="D133" s="6" t="s">
        <v>725</v>
      </c>
      <c r="E133" s="6" t="s">
        <v>57</v>
      </c>
      <c r="F133" s="6"/>
      <c r="G133" s="6"/>
      <c r="H133" s="6"/>
      <c r="I133" s="6"/>
      <c r="J133" s="6"/>
      <c r="K133" s="6"/>
      <c r="L133" s="6"/>
      <c r="M133" s="6"/>
      <c r="N133" s="6">
        <v>48</v>
      </c>
      <c r="O133" s="6">
        <v>3</v>
      </c>
      <c r="P133" s="6"/>
      <c r="Q133" s="6"/>
      <c r="R133" s="5">
        <v>39</v>
      </c>
      <c r="S133" s="5">
        <v>1</v>
      </c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>SUM(F133,H133,J133,L133,N133,P133,R133,T133,V133,X133,Z133,AB133,AD133,AF133,AH133,AJ133,AL133,AN133,AP133,AR133,AT133,AV133)</f>
        <v>87</v>
      </c>
      <c r="AY133" s="7">
        <f>AX133/AZ133</f>
        <v>43.5</v>
      </c>
      <c r="AZ133" s="8">
        <f>COUNT(F133,H133,J133,L133,N133,P133,R133,T133,V133,X133,Z133,AB133,AD133,AF133,AH133,AJ133,AL133,AN133,AP133,AR133,AT133,AV133)</f>
        <v>2</v>
      </c>
      <c r="BA133" s="8">
        <f>SUM(G133,I133,K133,M133,O133,Q133,S133,U133,W133,Y133,AA133,AC133,AE133,AG133,AI133,AK133,AM133,AO133,AQ133,AS133,AU133,AW133)</f>
        <v>4</v>
      </c>
      <c r="BB133" s="9">
        <f>AX133/AZ133</f>
        <v>43.5</v>
      </c>
    </row>
    <row r="134" spans="1:54" ht="12.75">
      <c r="A134" s="5">
        <v>131</v>
      </c>
      <c r="B134" s="5"/>
      <c r="C134" s="6">
        <v>1478</v>
      </c>
      <c r="D134" s="6" t="s">
        <v>613</v>
      </c>
      <c r="E134" s="6" t="s">
        <v>77</v>
      </c>
      <c r="F134" s="6"/>
      <c r="G134" s="6"/>
      <c r="H134" s="6">
        <v>42</v>
      </c>
      <c r="I134" s="6">
        <v>2</v>
      </c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>SUM(F134,H134,J134,L134,N134,P134,R134,T134,V134,X134,Z134,AB134,AD134,AF134,AH134,AJ134,AL134,AN134,AP134,AR134,AT134,AV134)</f>
        <v>42</v>
      </c>
      <c r="AY134" s="7">
        <f>AX134/AZ134</f>
        <v>42</v>
      </c>
      <c r="AZ134" s="8">
        <f>COUNT(F134,H134,J134,L134,N134,P134,R134,T134,V134,X134,Z134,AB134,AD134,AF134,AH134,AJ134,AL134,AN134,AP134,AR134,AT134,AV134)</f>
        <v>1</v>
      </c>
      <c r="BA134" s="8">
        <f>SUM(G134,I134,K134,M134,O134,Q134,S134,U134,W134,Y134,AA134,AC134,AE134,AG134,AI134,AK134,AM134,AO134,AQ134,AS134,AU134,AW134)</f>
        <v>2</v>
      </c>
      <c r="BB134" s="9">
        <f>AX134/AZ134</f>
        <v>42</v>
      </c>
    </row>
    <row r="135" spans="1:54" ht="12.75">
      <c r="A135" s="5">
        <v>132</v>
      </c>
      <c r="B135" s="5"/>
      <c r="C135" s="6">
        <v>2365</v>
      </c>
      <c r="D135" s="6" t="s">
        <v>322</v>
      </c>
      <c r="E135" s="6" t="s">
        <v>69</v>
      </c>
      <c r="F135" s="6">
        <v>56</v>
      </c>
      <c r="G135" s="6">
        <v>3</v>
      </c>
      <c r="H135" s="6"/>
      <c r="I135" s="6"/>
      <c r="J135" s="6">
        <v>31</v>
      </c>
      <c r="K135" s="6">
        <v>1</v>
      </c>
      <c r="L135" s="6"/>
      <c r="M135" s="6"/>
      <c r="N135" s="6">
        <v>25</v>
      </c>
      <c r="O135" s="6">
        <v>1</v>
      </c>
      <c r="P135" s="6"/>
      <c r="Q135" s="6"/>
      <c r="R135" s="5"/>
      <c r="S135" s="5"/>
      <c r="T135" s="5"/>
      <c r="U135" s="5"/>
      <c r="V135" s="6"/>
      <c r="W135" s="6"/>
      <c r="X135" s="6">
        <v>50</v>
      </c>
      <c r="Y135" s="6">
        <v>2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>SUM(F135,H135,J135,L135,N135,P135,R135,T135,V135,X135,Z135,AB135,AD135,AF135,AH135,AJ135,AL135,AN135,AP135,AR135,AT135,AV135)</f>
        <v>162</v>
      </c>
      <c r="AY135" s="7">
        <f>AX135/AZ135</f>
        <v>40.5</v>
      </c>
      <c r="AZ135" s="8">
        <f>COUNT(F135,H135,J135,L135,N135,P135,R135,T135,V135,X135,Z135,AB135,AD135,AF135,AH135,AJ135,AL135,AN135,AP135,AR135,AT135,AV135)</f>
        <v>4</v>
      </c>
      <c r="BA135" s="8">
        <f>SUM(G135,I135,K135,M135,O135,Q135,S135,U135,W135,Y135,AA135,AC135,AE135,AG135,AI135,AK135,AM135,AO135,AQ135,AS135,AU135,AW135)</f>
        <v>7</v>
      </c>
      <c r="BB135" s="9">
        <f>AX135/AZ135</f>
        <v>40.5</v>
      </c>
    </row>
    <row r="136" spans="1:54" ht="12.75">
      <c r="A136" s="5">
        <v>133</v>
      </c>
      <c r="B136" s="5"/>
      <c r="C136" s="6">
        <v>4430</v>
      </c>
      <c r="D136" s="6" t="s">
        <v>658</v>
      </c>
      <c r="E136" s="6" t="s">
        <v>67</v>
      </c>
      <c r="F136" s="6"/>
      <c r="G136" s="6"/>
      <c r="H136" s="6"/>
      <c r="I136" s="6"/>
      <c r="J136" s="6">
        <v>40</v>
      </c>
      <c r="K136" s="6">
        <v>1</v>
      </c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>SUM(F136,H136,J136,L136,N136,P136,R136,T136,V136,X136,Z136,AB136,AD136,AF136,AH136,AJ136,AL136,AN136,AP136,AR136,AT136,AV136)</f>
        <v>40</v>
      </c>
      <c r="AY136" s="7">
        <f>AX136/AZ136</f>
        <v>40</v>
      </c>
      <c r="AZ136" s="8">
        <f>COUNT(F136,H136,J136,L136,N136,P136,R136,T136,V136,X136,Z136,AB136,AD136,AF136,AH136,AJ136,AL136,AN136,AP136,AR136,AT136,AV136)</f>
        <v>1</v>
      </c>
      <c r="BA136" s="8">
        <f>SUM(G136,I136,K136,M136,O136,Q136,S136,U136,W136,Y136,AA136,AC136,AE136,AG136,AI136,AK136,AM136,AO136,AQ136,AS136,AU136,AW136)</f>
        <v>1</v>
      </c>
      <c r="BB136" s="9">
        <f>AX136/AZ136</f>
        <v>40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>SUM(F137,H137,J137,L137,N137,P137,R137,T137,V137,X137,Z137,AB137,AD137,AF137,AH137,AJ137,AL137,AN137,AP137,AR137,AT137,AV137)</f>
        <v>0</v>
      </c>
      <c r="AY137" s="7" t="e">
        <f>AX137/AZ137</f>
        <v>#DIV/0!</v>
      </c>
      <c r="AZ137" s="8">
        <f>COUNT(F137,H137,J137,L137,N137,P137,R137,T137,V137,X137,Z137,AB137,AD137,AF137,AH137,AJ137,AL137,AN137,AP137,AR137,AT137,AV137)</f>
        <v>0</v>
      </c>
      <c r="BA137" s="8">
        <f>SUM(G137,I137,K137,M137,O137,Q137,S137,U137,W137,Y137,AA137,AC137,AE137,AG137,AI137,AK137,AM137,AO137,AQ137,AS137,AU137,AW137)</f>
        <v>0</v>
      </c>
      <c r="BB137" s="9" t="e">
        <f>AX137/AZ137</f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>SUM(F138,H138,J138,L138,N138,P138,R138,T138,V138,X138,Z138,AB138,AD138,AF138,AH138,AJ138,AL138,AN138,AP138,AR138,AT138,AV138)</f>
        <v>0</v>
      </c>
      <c r="AY138" s="7" t="e">
        <f>AX138/AZ138</f>
        <v>#DIV/0!</v>
      </c>
      <c r="AZ138" s="8">
        <f>COUNT(F138,H138,J138,L138,N138,P138,R138,T138,V138,X138,Z138,AB138,AD138,AF138,AH138,AJ138,AL138,AN138,AP138,AR138,AT138,AV138)</f>
        <v>0</v>
      </c>
      <c r="BA138" s="8">
        <f>SUM(G138,I138,K138,M138,O138,Q138,S138,U138,W138,Y138,AA138,AC138,AE138,AG138,AI138,AK138,AM138,AO138,AQ138,AS138,AU138,AW138)</f>
        <v>0</v>
      </c>
      <c r="BB138" s="9" t="e">
        <f>AX138/AZ138</f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>SUM(F139,H139,J139,L139,N139,P139,R139,T139,V139,X139,Z139,AB139,AD139,AF139,AH139,AJ139,AL139,AN139,AP139,AR139,AT139,AV139)</f>
        <v>0</v>
      </c>
      <c r="AY139" s="7" t="e">
        <f>AX139/AZ139</f>
        <v>#DIV/0!</v>
      </c>
      <c r="AZ139" s="8">
        <f>COUNT(F139,H139,J139,L139,N139,P139,R139,T139,V139,X139,Z139,AB139,AD139,AF139,AH139,AJ139,AL139,AN139,AP139,AR139,AT139,AV139)</f>
        <v>0</v>
      </c>
      <c r="BA139" s="8">
        <f>SUM(G139,I139,K139,M139,O139,Q139,S139,U139,W139,Y139,AA139,AC139,AE139,AG139,AI139,AK139,AM139,AO139,AQ139,AS139,AU139,AW139)</f>
        <v>0</v>
      </c>
      <c r="BB139" s="9" t="e">
        <f>AX139/AZ139</f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>SUM(F140,H140,J140,L140,N140,P140,R140,T140,V140,X140,Z140,AB140,AD140,AF140,AH140,AJ140,AL140,AN140,AP140,AR140,AT140,AV140)</f>
        <v>0</v>
      </c>
      <c r="AY140" s="7" t="e">
        <f>AX140/AZ140</f>
        <v>#DIV/0!</v>
      </c>
      <c r="AZ140" s="8">
        <f>COUNT(F140,H140,J140,L140,N140,P140,R140,T140,V140,X140,Z140,AB140,AD140,AF140,AH140,AJ140,AL140,AN140,AP140,AR140,AT140,AV140)</f>
        <v>0</v>
      </c>
      <c r="BA140" s="8">
        <f>SUM(G140,I140,K140,M140,O140,Q140,S140,U140,W140,Y140,AA140,AC140,AE140,AG140,AI140,AK140,AM140,AO140,AQ140,AS140,AU140,AW140)</f>
        <v>0</v>
      </c>
      <c r="BB140" s="9" t="e">
        <f>AX140/AZ140</f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>SUM(F141,H141,J141,L141,N141,P141,R141,T141,V141,X141,Z141,AB141,AD141,AF141,AH141,AJ141,AL141,AN141,AP141,AR141,AT141,AV141)</f>
        <v>0</v>
      </c>
      <c r="AY141" s="7" t="e">
        <f>AX141/AZ141</f>
        <v>#DIV/0!</v>
      </c>
      <c r="AZ141" s="8">
        <f>COUNT(F141,H141,J141,L141,N141,P141,R141,T141,V141,X141,Z141,AB141,AD141,AF141,AH141,AJ141,AL141,AN141,AP141,AR141,AT141,AV141)</f>
        <v>0</v>
      </c>
      <c r="BA141" s="8">
        <f>SUM(G141,I141,K141,M141,O141,Q141,S141,U141,W141,Y141,AA141,AC141,AE141,AG141,AI141,AK141,AM141,AO141,AQ141,AS141,AU141,AW141)</f>
        <v>0</v>
      </c>
      <c r="BB141" s="9" t="e">
        <f>AX141/AZ141</f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>SUM(F142,H142,J142,L142,N142,P142,R142,T142,V142,X142,Z142,AB142,AD142,AF142,AH142,AJ142,AL142,AN142,AP142,AR142,AT142,AV142)</f>
        <v>0</v>
      </c>
      <c r="AY142" s="7" t="e">
        <f>AX142/AZ142</f>
        <v>#DIV/0!</v>
      </c>
      <c r="AZ142" s="8">
        <f>COUNT(F142,H142,J142,L142,N142,P142,R142,T142,V142,X142,Z142,AB142,AD142,AF142,AH142,AJ142,AL142,AN142,AP142,AR142,AT142,AV142)</f>
        <v>0</v>
      </c>
      <c r="BA142" s="8">
        <f>SUM(G142,I142,K142,M142,O142,Q142,S142,U142,W142,Y142,AA142,AC142,AE142,AG142,AI142,AK142,AM142,AO142,AQ142,AS142,AU142,AW142)</f>
        <v>0</v>
      </c>
      <c r="BB142" s="9" t="e">
        <f>AX142/AZ142</f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>SUM(F143,H143,J143,L143,N143,P143,R143,T143,V143,X143,Z143,AB143,AD143,AF143,AH143,AJ143,AL143,AN143,AP143,AR143,AT143,AV143)</f>
        <v>0</v>
      </c>
      <c r="AY143" s="7" t="e">
        <f>AX143/AZ143</f>
        <v>#DIV/0!</v>
      </c>
      <c r="AZ143" s="8">
        <f>COUNT(F143,H143,J143,L143,N143,P143,R143,T143,V143,X143,Z143,AB143,AD143,AF143,AH143,AJ143,AL143,AN143,AP143,AR143,AT143,AV143)</f>
        <v>0</v>
      </c>
      <c r="BA143" s="8">
        <f>SUM(G143,I143,K143,M143,O143,Q143,S143,U143,W143,Y143,AA143,AC143,AE143,AG143,AI143,AK143,AM143,AO143,AQ143,AS143,AU143,AW143)</f>
        <v>0</v>
      </c>
      <c r="BB143" s="9" t="e">
        <f>AX143/AZ143</f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>SUM(F144,H144,J144,L144,N144,P144,R144,T144,V144,X144,Z144,AB144,AD144,AF144,AH144,AJ144,AL144,AN144,AP144,AR144,AT144,AV144)</f>
        <v>0</v>
      </c>
      <c r="AY144" s="7" t="e">
        <f>AX144/AZ144</f>
        <v>#DIV/0!</v>
      </c>
      <c r="AZ144" s="8">
        <f>COUNT(F144,H144,J144,L144,N144,P144,R144,T144,V144,X144,Z144,AB144,AD144,AF144,AH144,AJ144,AL144,AN144,AP144,AR144,AT144,AV144)</f>
        <v>0</v>
      </c>
      <c r="BA144" s="8">
        <f>SUM(G144,I144,K144,M144,O144,Q144,S144,U144,W144,Y144,AA144,AC144,AE144,AG144,AI144,AK144,AM144,AO144,AQ144,AS144,AU144,AW144)</f>
        <v>0</v>
      </c>
      <c r="BB144" s="9" t="e">
        <f>AX144/AZ144</f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>SUM(F145,H145,J145,L145,N145,P145,R145,T145,V145,X145,Z145,AB145,AD145,AF145,AH145,AJ145,AL145,AN145,AP145,AR145,AT145,AV145)</f>
        <v>0</v>
      </c>
      <c r="AY145" s="7" t="e">
        <f>AX145/AZ145</f>
        <v>#DIV/0!</v>
      </c>
      <c r="AZ145" s="8">
        <f>COUNT(F145,H145,J145,L145,N145,P145,R145,T145,V145,X145,Z145,AB145,AD145,AF145,AH145,AJ145,AL145,AN145,AP145,AR145,AT145,AV145)</f>
        <v>0</v>
      </c>
      <c r="BA145" s="8">
        <f>SUM(G145,I145,K145,M145,O145,Q145,S145,U145,W145,Y145,AA145,AC145,AE145,AG145,AI145,AK145,AM145,AO145,AQ145,AS145,AU145,AW145)</f>
        <v>0</v>
      </c>
      <c r="BB145" s="9" t="e">
        <f>AX145/AZ145</f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>SUM(F146,H146,J146,L146,N146,P146,R146,T146,V146,X146,Z146,AB146,AD146,AF146,AH146,AJ146,AL146,AN146,AP146,AR146,AT146,AV146)</f>
        <v>0</v>
      </c>
      <c r="AY146" s="7" t="e">
        <f>AX146/AZ146</f>
        <v>#DIV/0!</v>
      </c>
      <c r="AZ146" s="8">
        <f>COUNT(F146,H146,J146,L146,N146,P146,R146,T146,V146,X146,Z146,AB146,AD146,AF146,AH146,AJ146,AL146,AN146,AP146,AR146,AT146,AV146)</f>
        <v>0</v>
      </c>
      <c r="BA146" s="8">
        <f>SUM(G146,I146,K146,M146,O146,Q146,S146,U146,W146,Y146,AA146,AC146,AE146,AG146,AI146,AK146,AM146,AO146,AQ146,AS146,AU146,AW146)</f>
        <v>0</v>
      </c>
      <c r="BB146" s="9" t="e">
        <f>AX146/AZ146</f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>SUM(F147,H147,J147,L147,N147,P147,R147,T147,V147,X147,Z147,AB147,AD147,AF147,AH147,AJ147,AL147,AN147,AP147,AR147,AT147,AV147)</f>
        <v>0</v>
      </c>
      <c r="AY147" s="7" t="e">
        <f>AX147/AZ147</f>
        <v>#DIV/0!</v>
      </c>
      <c r="AZ147" s="8">
        <f>COUNT(F147,H147,J147,L147,N147,P147,R147,T147,V147,X147,Z147,AB147,AD147,AF147,AH147,AJ147,AL147,AN147,AP147,AR147,AT147,AV147)</f>
        <v>0</v>
      </c>
      <c r="BA147" s="8">
        <f>SUM(G147,I147,K147,M147,O147,Q147,S147,U147,W147,Y147,AA147,AC147,AE147,AG147,AI147,AK147,AM147,AO147,AQ147,AS147,AU147,AW147)</f>
        <v>0</v>
      </c>
      <c r="BB147" s="9" t="e">
        <f>AX147/AZ147</f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>SUM(F148,H148,J148,L148,N148,P148,R148,T148,V148,X148,Z148,AB148,AD148,AF148,AH148,AJ148,AL148,AN148,AP148,AR148,AT148,AV148)</f>
        <v>0</v>
      </c>
      <c r="AY148" s="7" t="e">
        <f>AX148/AZ148</f>
        <v>#DIV/0!</v>
      </c>
      <c r="AZ148" s="8">
        <f>COUNT(F148,H148,J148,L148,N148,P148,R148,T148,V148,X148,Z148,AB148,AD148,AF148,AH148,AJ148,AL148,AN148,AP148,AR148,AT148,AV148)</f>
        <v>0</v>
      </c>
      <c r="BA148" s="8">
        <f>SUM(G148,I148,K148,M148,O148,Q148,S148,U148,W148,Y148,AA148,AC148,AE148,AG148,AI148,AK148,AM148,AO148,AQ148,AS148,AU148,AW148)</f>
        <v>0</v>
      </c>
      <c r="BB148" s="9" t="e">
        <f>AX148/AZ148</f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>SUM(F149,H149,J149,L149,N149,P149,R149,T149,V149,X149,Z149,AB149,AD149,AF149,AH149,AJ149,AL149,AN149,AP149,AR149,AT149,AV149)</f>
        <v>0</v>
      </c>
      <c r="AY149" s="7" t="e">
        <f>AX149/AZ149</f>
        <v>#DIV/0!</v>
      </c>
      <c r="AZ149" s="8">
        <f>COUNT(F149,H149,J149,L149,N149,P149,R149,T149,V149,X149,Z149,AB149,AD149,AF149,AH149,AJ149,AL149,AN149,AP149,AR149,AT149,AV149)</f>
        <v>0</v>
      </c>
      <c r="BA149" s="8">
        <f>SUM(G149,I149,K149,M149,O149,Q149,S149,U149,W149,Y149,AA149,AC149,AE149,AG149,AI149,AK149,AM149,AO149,AQ149,AS149,AU149,AW149)</f>
        <v>0</v>
      </c>
      <c r="BB149" s="9" t="e">
        <f>AX149/AZ149</f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>SUM(F150,H150,J150,L150,N150,P150,R150,T150,V150,X150,Z150,AB150,AD150,AF150,AH150,AJ150,AL150,AN150,AP150,AR150,AT150,AV150)</f>
        <v>0</v>
      </c>
      <c r="AY150" s="7" t="e">
        <f>AX150/AZ150</f>
        <v>#DIV/0!</v>
      </c>
      <c r="AZ150" s="8">
        <f>COUNT(F150,H150,J150,L150,N150,P150,R150,T150,V150,X150,Z150,AB150,AD150,AF150,AH150,AJ150,AL150,AN150,AP150,AR150,AT150,AV150)</f>
        <v>0</v>
      </c>
      <c r="BA150" s="8">
        <f>SUM(G150,I150,K150,M150,O150,Q150,S150,U150,W150,Y150,AA150,AC150,AE150,AG150,AI150,AK150,AM150,AO150,AQ150,AS150,AU150,AW150)</f>
        <v>0</v>
      </c>
      <c r="BB150" s="9" t="e">
        <f>AX150/AZ150</f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>SUM(F151,H151,J151,L151,N151,P151,R151,T151,V151,X151,Z151,AB151,AD151,AF151,AH151,AJ151,AL151,AN151,AP151,AR151,AT151,AV151)</f>
        <v>0</v>
      </c>
      <c r="AY151" s="7" t="e">
        <f>AX151/AZ151</f>
        <v>#DIV/0!</v>
      </c>
      <c r="AZ151" s="8">
        <f>COUNT(F151,H151,J151,L151,N151,P151,R151,T151,V151,X151,Z151,AB151,AD151,AF151,AH151,AJ151,AL151,AN151,AP151,AR151,AT151,AV151)</f>
        <v>0</v>
      </c>
      <c r="BA151" s="8">
        <f>SUM(G151,I151,K151,M151,O151,Q151,S151,U151,W151,Y151,AA151,AC151,AE151,AG151,AI151,AK151,AM151,AO151,AQ151,AS151,AU151,AW151)</f>
        <v>0</v>
      </c>
      <c r="BB151" s="9" t="e">
        <f>AX151/AZ151</f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>SUM(F152,H152,J152,L152,N152,P152,R152,T152,V152,X152,Z152,AB152,AD152,AF152,AH152,AJ152,AL152,AN152,AP152,AR152,AT152,AV152)</f>
        <v>0</v>
      </c>
      <c r="AY152" s="7" t="e">
        <f>AX152/AZ152</f>
        <v>#DIV/0!</v>
      </c>
      <c r="AZ152" s="8">
        <f>COUNT(F152,H152,J152,L152,N152,P152,R152,T152,V152,X152,Z152,AB152,AD152,AF152,AH152,AJ152,AL152,AN152,AP152,AR152,AT152,AV152)</f>
        <v>0</v>
      </c>
      <c r="BA152" s="8">
        <f>SUM(G152,I152,K152,M152,O152,Q152,S152,U152,W152,Y152,AA152,AC152,AE152,AG152,AI152,AK152,AM152,AO152,AQ152,AS152,AU152,AW152)</f>
        <v>0</v>
      </c>
      <c r="BB152" s="9" t="e">
        <f>AX152/AZ152</f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aca="true" t="shared" si="5" ref="AX153:AX169">SUM(F153,H153,J153,L153,N153,P153,R153,T153,V153,X153,Z153,AB153,AD153,AF153,AH153,AJ153,AL153,AN153,AP153,AR153,AT153,AV153)</f>
        <v>0</v>
      </c>
      <c r="AY153" s="7" t="e">
        <f aca="true" t="shared" si="6" ref="AY153:AY169">AX153/AZ153</f>
        <v>#DIV/0!</v>
      </c>
      <c r="AZ153" s="8">
        <f aca="true" t="shared" si="7" ref="AZ153:AZ169">COUNT(F153,H153,J153,L153,N153,P153,R153,T153,V153,X153,Z153,AB153,AD153,AF153,AH153,AJ153,AL153,AN153,AP153,AR153,AT153,AV153)</f>
        <v>0</v>
      </c>
      <c r="BA153" s="8">
        <f aca="true" t="shared" si="8" ref="BA153:BA169">SUM(G153,I153,K153,M153,O153,Q153,S153,U153,W153,Y153,AA153,AC153,AE153,AG153,AI153,AK153,AM153,AO153,AQ153,AS153,AU153,AW153)</f>
        <v>0</v>
      </c>
      <c r="BB153" s="9" t="e">
        <f aca="true" t="shared" si="9" ref="BB153:BB169">AX153/AZ153</f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t="shared" si="5"/>
        <v>0</v>
      </c>
      <c r="AY154" s="7" t="e">
        <f t="shared" si="6"/>
        <v>#DIV/0!</v>
      </c>
      <c r="AZ154" s="8">
        <f t="shared" si="7"/>
        <v>0</v>
      </c>
      <c r="BA154" s="8">
        <f t="shared" si="8"/>
        <v>0</v>
      </c>
      <c r="BB154" s="9" t="e">
        <f t="shared" si="9"/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5"/>
        <v>0</v>
      </c>
      <c r="AY155" s="7" t="e">
        <f t="shared" si="6"/>
        <v>#DIV/0!</v>
      </c>
      <c r="AZ155" s="8">
        <f t="shared" si="7"/>
        <v>0</v>
      </c>
      <c r="BA155" s="8">
        <f t="shared" si="8"/>
        <v>0</v>
      </c>
      <c r="BB155" s="9" t="e">
        <f t="shared" si="9"/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5"/>
        <v>0</v>
      </c>
      <c r="AY156" s="7" t="e">
        <f t="shared" si="6"/>
        <v>#DIV/0!</v>
      </c>
      <c r="AZ156" s="8">
        <f t="shared" si="7"/>
        <v>0</v>
      </c>
      <c r="BA156" s="8">
        <f t="shared" si="8"/>
        <v>0</v>
      </c>
      <c r="BB156" s="9" t="e">
        <f t="shared" si="9"/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5"/>
        <v>0</v>
      </c>
      <c r="AY157" s="7" t="e">
        <f t="shared" si="6"/>
        <v>#DIV/0!</v>
      </c>
      <c r="AZ157" s="8">
        <f t="shared" si="7"/>
        <v>0</v>
      </c>
      <c r="BA157" s="8">
        <f t="shared" si="8"/>
        <v>0</v>
      </c>
      <c r="BB157" s="9" t="e">
        <f t="shared" si="9"/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5"/>
        <v>0</v>
      </c>
      <c r="AY158" s="7" t="e">
        <f t="shared" si="6"/>
        <v>#DIV/0!</v>
      </c>
      <c r="AZ158" s="8">
        <f t="shared" si="7"/>
        <v>0</v>
      </c>
      <c r="BA158" s="8">
        <f t="shared" si="8"/>
        <v>0</v>
      </c>
      <c r="BB158" s="9" t="e">
        <f t="shared" si="9"/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 t="shared" si="5"/>
        <v>0</v>
      </c>
      <c r="AY159" s="7" t="e">
        <f t="shared" si="6"/>
        <v>#DIV/0!</v>
      </c>
      <c r="AZ159" s="8">
        <f t="shared" si="7"/>
        <v>0</v>
      </c>
      <c r="BA159" s="8">
        <f t="shared" si="8"/>
        <v>0</v>
      </c>
      <c r="BB159" s="9" t="e">
        <f t="shared" si="9"/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 t="shared" si="5"/>
        <v>0</v>
      </c>
      <c r="AY160" s="7" t="e">
        <f t="shared" si="6"/>
        <v>#DIV/0!</v>
      </c>
      <c r="AZ160" s="8">
        <f t="shared" si="7"/>
        <v>0</v>
      </c>
      <c r="BA160" s="8">
        <f t="shared" si="8"/>
        <v>0</v>
      </c>
      <c r="BB160" s="9" t="e">
        <f t="shared" si="9"/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 t="shared" si="5"/>
        <v>0</v>
      </c>
      <c r="AY161" s="7" t="e">
        <f t="shared" si="6"/>
        <v>#DIV/0!</v>
      </c>
      <c r="AZ161" s="8">
        <f t="shared" si="7"/>
        <v>0</v>
      </c>
      <c r="BA161" s="8">
        <f t="shared" si="8"/>
        <v>0</v>
      </c>
      <c r="BB161" s="9" t="e">
        <f t="shared" si="9"/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 t="shared" si="5"/>
        <v>0</v>
      </c>
      <c r="AY162" s="7" t="e">
        <f t="shared" si="6"/>
        <v>#DIV/0!</v>
      </c>
      <c r="AZ162" s="8">
        <f t="shared" si="7"/>
        <v>0</v>
      </c>
      <c r="BA162" s="8">
        <f t="shared" si="8"/>
        <v>0</v>
      </c>
      <c r="BB162" s="9" t="e">
        <f t="shared" si="9"/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t="shared" si="5"/>
        <v>0</v>
      </c>
      <c r="AY163" s="7" t="e">
        <f t="shared" si="6"/>
        <v>#DIV/0!</v>
      </c>
      <c r="AZ163" s="8">
        <f t="shared" si="7"/>
        <v>0</v>
      </c>
      <c r="BA163" s="8">
        <f t="shared" si="8"/>
        <v>0</v>
      </c>
      <c r="BB163" s="9" t="e">
        <f t="shared" si="9"/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5"/>
        <v>0</v>
      </c>
      <c r="AY164" s="7" t="e">
        <f t="shared" si="6"/>
        <v>#DIV/0!</v>
      </c>
      <c r="AZ164" s="8">
        <f t="shared" si="7"/>
        <v>0</v>
      </c>
      <c r="BA164" s="8">
        <f t="shared" si="8"/>
        <v>0</v>
      </c>
      <c r="BB164" s="9" t="e">
        <f t="shared" si="9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t="shared" si="5"/>
        <v>0</v>
      </c>
      <c r="AY165" s="7" t="e">
        <f t="shared" si="6"/>
        <v>#DIV/0!</v>
      </c>
      <c r="AZ165" s="8">
        <f t="shared" si="7"/>
        <v>0</v>
      </c>
      <c r="BA165" s="8">
        <f t="shared" si="8"/>
        <v>0</v>
      </c>
      <c r="BB165" s="9" t="e">
        <f t="shared" si="9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5"/>
        <v>0</v>
      </c>
      <c r="AY166" s="7" t="e">
        <f t="shared" si="6"/>
        <v>#DIV/0!</v>
      </c>
      <c r="AZ166" s="8">
        <f t="shared" si="7"/>
        <v>0</v>
      </c>
      <c r="BA166" s="8">
        <f t="shared" si="8"/>
        <v>0</v>
      </c>
      <c r="BB166" s="9" t="e">
        <f t="shared" si="9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5"/>
        <v>0</v>
      </c>
      <c r="AY167" s="7" t="e">
        <f t="shared" si="6"/>
        <v>#DIV/0!</v>
      </c>
      <c r="AZ167" s="8">
        <f t="shared" si="7"/>
        <v>0</v>
      </c>
      <c r="BA167" s="8">
        <f t="shared" si="8"/>
        <v>0</v>
      </c>
      <c r="BB167" s="9" t="e">
        <f t="shared" si="9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5"/>
        <v>0</v>
      </c>
      <c r="AY168" s="7" t="e">
        <f t="shared" si="6"/>
        <v>#DIV/0!</v>
      </c>
      <c r="AZ168" s="8">
        <f t="shared" si="7"/>
        <v>0</v>
      </c>
      <c r="BA168" s="8">
        <f t="shared" si="8"/>
        <v>0</v>
      </c>
      <c r="BB168" s="9" t="e">
        <f t="shared" si="9"/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5"/>
        <v>0</v>
      </c>
      <c r="AY169" s="7" t="e">
        <f t="shared" si="6"/>
        <v>#DIV/0!</v>
      </c>
      <c r="AZ169" s="8">
        <f t="shared" si="7"/>
        <v>0</v>
      </c>
      <c r="BA169" s="8">
        <f t="shared" si="8"/>
        <v>0</v>
      </c>
      <c r="BB169" s="9" t="e">
        <f t="shared" si="9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aca="true" t="shared" si="10" ref="AX170:AX214">SUM(F170,H170,J170,L170,N170,P170,R170,T170,V170,X170,Z170,AB170,AD170,AF170,AH170,AJ170,AL170,AN170,AP170,AR170,AT170,AV170)</f>
        <v>0</v>
      </c>
      <c r="AY170" s="7" t="e">
        <f aca="true" t="shared" si="11" ref="AY170:AY214">AX170/AZ170</f>
        <v>#DIV/0!</v>
      </c>
      <c r="AZ170" s="8">
        <f aca="true" t="shared" si="12" ref="AZ170:AZ214">COUNT(F170,H170,J170,L170,N170,P170,R170,T170,V170,X170,Z170,AB170,AD170,AF170,AH170,AJ170,AL170,AN170,AP170,AR170,AT170,AV170)</f>
        <v>0</v>
      </c>
      <c r="BA170" s="8">
        <f aca="true" t="shared" si="13" ref="BA170:BA214">SUM(G170,I170,K170,M170,O170,Q170,S170,U170,W170,Y170,AA170,AC170,AE170,AG170,AI170,AK170,AM170,AO170,AQ170,AS170,AU170,AW170)</f>
        <v>0</v>
      </c>
      <c r="BB170" s="9" t="e">
        <f aca="true" t="shared" si="14" ref="BB170:BB214">AX170/AZ170</f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10"/>
        <v>0</v>
      </c>
      <c r="AY171" s="7" t="e">
        <f t="shared" si="11"/>
        <v>#DIV/0!</v>
      </c>
      <c r="AZ171" s="8">
        <f t="shared" si="12"/>
        <v>0</v>
      </c>
      <c r="BA171" s="8">
        <f t="shared" si="13"/>
        <v>0</v>
      </c>
      <c r="BB171" s="9" t="e">
        <f t="shared" si="14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10"/>
        <v>0</v>
      </c>
      <c r="AY172" s="7" t="e">
        <f t="shared" si="11"/>
        <v>#DIV/0!</v>
      </c>
      <c r="AZ172" s="8">
        <f t="shared" si="12"/>
        <v>0</v>
      </c>
      <c r="BA172" s="8">
        <f t="shared" si="13"/>
        <v>0</v>
      </c>
      <c r="BB172" s="9" t="e">
        <f t="shared" si="14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10"/>
        <v>0</v>
      </c>
      <c r="AY173" s="7" t="e">
        <f t="shared" si="11"/>
        <v>#DIV/0!</v>
      </c>
      <c r="AZ173" s="8">
        <f t="shared" si="12"/>
        <v>0</v>
      </c>
      <c r="BA173" s="8">
        <f t="shared" si="13"/>
        <v>0</v>
      </c>
      <c r="BB173" s="9" t="e">
        <f t="shared" si="14"/>
        <v>#DIV/0!</v>
      </c>
    </row>
    <row r="174" spans="1:54" ht="12.75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10"/>
        <v>0</v>
      </c>
      <c r="AY174" s="7" t="e">
        <f t="shared" si="11"/>
        <v>#DIV/0!</v>
      </c>
      <c r="AZ174" s="8">
        <f t="shared" si="12"/>
        <v>0</v>
      </c>
      <c r="BA174" s="8">
        <f t="shared" si="13"/>
        <v>0</v>
      </c>
      <c r="BB174" s="9" t="e">
        <f t="shared" si="14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t="shared" si="10"/>
        <v>0</v>
      </c>
      <c r="AY175" s="7" t="e">
        <f t="shared" si="11"/>
        <v>#DIV/0!</v>
      </c>
      <c r="AZ175" s="8">
        <f t="shared" si="12"/>
        <v>0</v>
      </c>
      <c r="BA175" s="8">
        <f t="shared" si="13"/>
        <v>0</v>
      </c>
      <c r="BB175" s="9" t="e">
        <f t="shared" si="14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10"/>
        <v>0</v>
      </c>
      <c r="AY176" s="7" t="e">
        <f t="shared" si="11"/>
        <v>#DIV/0!</v>
      </c>
      <c r="AZ176" s="8">
        <f t="shared" si="12"/>
        <v>0</v>
      </c>
      <c r="BA176" s="8">
        <f t="shared" si="13"/>
        <v>0</v>
      </c>
      <c r="BB176" s="9" t="e">
        <f t="shared" si="14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10"/>
        <v>0</v>
      </c>
      <c r="AY177" s="7" t="e">
        <f t="shared" si="11"/>
        <v>#DIV/0!</v>
      </c>
      <c r="AZ177" s="8">
        <f t="shared" si="12"/>
        <v>0</v>
      </c>
      <c r="BA177" s="8">
        <f t="shared" si="13"/>
        <v>0</v>
      </c>
      <c r="BB177" s="9" t="e">
        <f t="shared" si="14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10"/>
        <v>0</v>
      </c>
      <c r="AY178" s="7" t="e">
        <f t="shared" si="11"/>
        <v>#DIV/0!</v>
      </c>
      <c r="AZ178" s="8">
        <f t="shared" si="12"/>
        <v>0</v>
      </c>
      <c r="BA178" s="8">
        <f t="shared" si="13"/>
        <v>0</v>
      </c>
      <c r="BB178" s="9" t="e">
        <f t="shared" si="14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10"/>
        <v>0</v>
      </c>
      <c r="AY179" s="7" t="e">
        <f t="shared" si="11"/>
        <v>#DIV/0!</v>
      </c>
      <c r="AZ179" s="8">
        <f t="shared" si="12"/>
        <v>0</v>
      </c>
      <c r="BA179" s="8">
        <f t="shared" si="13"/>
        <v>0</v>
      </c>
      <c r="BB179" s="9" t="e">
        <f t="shared" si="14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10"/>
        <v>0</v>
      </c>
      <c r="AY180" s="7" t="e">
        <f t="shared" si="11"/>
        <v>#DIV/0!</v>
      </c>
      <c r="AZ180" s="8">
        <f t="shared" si="12"/>
        <v>0</v>
      </c>
      <c r="BA180" s="8">
        <f t="shared" si="13"/>
        <v>0</v>
      </c>
      <c r="BB180" s="9" t="e">
        <f t="shared" si="14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10"/>
        <v>0</v>
      </c>
      <c r="AY181" s="7" t="e">
        <f t="shared" si="11"/>
        <v>#DIV/0!</v>
      </c>
      <c r="AZ181" s="8">
        <f t="shared" si="12"/>
        <v>0</v>
      </c>
      <c r="BA181" s="8">
        <f t="shared" si="13"/>
        <v>0</v>
      </c>
      <c r="BB181" s="9" t="e">
        <f t="shared" si="14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t="shared" si="10"/>
        <v>0</v>
      </c>
      <c r="AY182" s="7" t="e">
        <f t="shared" si="11"/>
        <v>#DIV/0!</v>
      </c>
      <c r="AZ182" s="8">
        <f t="shared" si="12"/>
        <v>0</v>
      </c>
      <c r="BA182" s="8">
        <f t="shared" si="13"/>
        <v>0</v>
      </c>
      <c r="BB182" s="9" t="e">
        <f t="shared" si="14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10"/>
        <v>0</v>
      </c>
      <c r="AY183" s="7" t="e">
        <f t="shared" si="11"/>
        <v>#DIV/0!</v>
      </c>
      <c r="AZ183" s="8">
        <f t="shared" si="12"/>
        <v>0</v>
      </c>
      <c r="BA183" s="8">
        <f t="shared" si="13"/>
        <v>0</v>
      </c>
      <c r="BB183" s="9" t="e">
        <f t="shared" si="14"/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t="shared" si="10"/>
        <v>0</v>
      </c>
      <c r="AY184" s="7" t="e">
        <f t="shared" si="11"/>
        <v>#DIV/0!</v>
      </c>
      <c r="AZ184" s="8">
        <f t="shared" si="12"/>
        <v>0</v>
      </c>
      <c r="BA184" s="8">
        <f t="shared" si="13"/>
        <v>0</v>
      </c>
      <c r="BB184" s="9" t="e">
        <f t="shared" si="14"/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10"/>
        <v>0</v>
      </c>
      <c r="AY185" s="7" t="e">
        <f t="shared" si="11"/>
        <v>#DIV/0!</v>
      </c>
      <c r="AZ185" s="8">
        <f t="shared" si="12"/>
        <v>0</v>
      </c>
      <c r="BA185" s="8">
        <f t="shared" si="13"/>
        <v>0</v>
      </c>
      <c r="BB185" s="9" t="e">
        <f t="shared" si="14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10"/>
        <v>0</v>
      </c>
      <c r="AY186" s="7" t="e">
        <f t="shared" si="11"/>
        <v>#DIV/0!</v>
      </c>
      <c r="AZ186" s="8">
        <f t="shared" si="12"/>
        <v>0</v>
      </c>
      <c r="BA186" s="8">
        <f t="shared" si="13"/>
        <v>0</v>
      </c>
      <c r="BB186" s="9" t="e">
        <f t="shared" si="14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10"/>
        <v>0</v>
      </c>
      <c r="AY187" s="7" t="e">
        <f t="shared" si="11"/>
        <v>#DIV/0!</v>
      </c>
      <c r="AZ187" s="8">
        <f t="shared" si="12"/>
        <v>0</v>
      </c>
      <c r="BA187" s="8">
        <f t="shared" si="13"/>
        <v>0</v>
      </c>
      <c r="BB187" s="9" t="e">
        <f t="shared" si="14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10"/>
        <v>0</v>
      </c>
      <c r="AY188" s="7" t="e">
        <f t="shared" si="11"/>
        <v>#DIV/0!</v>
      </c>
      <c r="AZ188" s="8">
        <f t="shared" si="12"/>
        <v>0</v>
      </c>
      <c r="BA188" s="8">
        <f t="shared" si="13"/>
        <v>0</v>
      </c>
      <c r="BB188" s="9" t="e">
        <f t="shared" si="14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10"/>
        <v>0</v>
      </c>
      <c r="AY189" s="7" t="e">
        <f t="shared" si="11"/>
        <v>#DIV/0!</v>
      </c>
      <c r="AZ189" s="8">
        <f t="shared" si="12"/>
        <v>0</v>
      </c>
      <c r="BA189" s="8">
        <f t="shared" si="13"/>
        <v>0</v>
      </c>
      <c r="BB189" s="9" t="e">
        <f t="shared" si="14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10"/>
        <v>0</v>
      </c>
      <c r="AY190" s="7" t="e">
        <f t="shared" si="11"/>
        <v>#DIV/0!</v>
      </c>
      <c r="AZ190" s="8">
        <f t="shared" si="12"/>
        <v>0</v>
      </c>
      <c r="BA190" s="8">
        <f t="shared" si="13"/>
        <v>0</v>
      </c>
      <c r="BB190" s="9" t="e">
        <f t="shared" si="14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10"/>
        <v>0</v>
      </c>
      <c r="AY191" s="7" t="e">
        <f t="shared" si="11"/>
        <v>#DIV/0!</v>
      </c>
      <c r="AZ191" s="8">
        <f t="shared" si="12"/>
        <v>0</v>
      </c>
      <c r="BA191" s="8">
        <f t="shared" si="13"/>
        <v>0</v>
      </c>
      <c r="BB191" s="9" t="e">
        <f t="shared" si="14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10"/>
        <v>0</v>
      </c>
      <c r="AY192" s="7" t="e">
        <f t="shared" si="11"/>
        <v>#DIV/0!</v>
      </c>
      <c r="AZ192" s="8">
        <f t="shared" si="12"/>
        <v>0</v>
      </c>
      <c r="BA192" s="8">
        <f t="shared" si="13"/>
        <v>0</v>
      </c>
      <c r="BB192" s="9" t="e">
        <f t="shared" si="14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10"/>
        <v>0</v>
      </c>
      <c r="AY193" s="7" t="e">
        <f t="shared" si="11"/>
        <v>#DIV/0!</v>
      </c>
      <c r="AZ193" s="8">
        <f t="shared" si="12"/>
        <v>0</v>
      </c>
      <c r="BA193" s="8">
        <f t="shared" si="13"/>
        <v>0</v>
      </c>
      <c r="BB193" s="9" t="e">
        <f t="shared" si="14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10"/>
        <v>0</v>
      </c>
      <c r="AY194" s="7" t="e">
        <f t="shared" si="11"/>
        <v>#DIV/0!</v>
      </c>
      <c r="AZ194" s="8">
        <f t="shared" si="12"/>
        <v>0</v>
      </c>
      <c r="BA194" s="8">
        <f t="shared" si="13"/>
        <v>0</v>
      </c>
      <c r="BB194" s="9" t="e">
        <f t="shared" si="14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t="shared" si="10"/>
        <v>0</v>
      </c>
      <c r="AY195" s="7" t="e">
        <f t="shared" si="11"/>
        <v>#DIV/0!</v>
      </c>
      <c r="AZ195" s="8">
        <f t="shared" si="12"/>
        <v>0</v>
      </c>
      <c r="BA195" s="8">
        <f t="shared" si="13"/>
        <v>0</v>
      </c>
      <c r="BB195" s="9" t="e">
        <f t="shared" si="14"/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10"/>
        <v>0</v>
      </c>
      <c r="AY196" s="7" t="e">
        <f t="shared" si="11"/>
        <v>#DIV/0!</v>
      </c>
      <c r="AZ196" s="8">
        <f t="shared" si="12"/>
        <v>0</v>
      </c>
      <c r="BA196" s="8">
        <f t="shared" si="13"/>
        <v>0</v>
      </c>
      <c r="BB196" s="9" t="e">
        <f t="shared" si="14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10"/>
        <v>0</v>
      </c>
      <c r="AY197" s="7" t="e">
        <f t="shared" si="11"/>
        <v>#DIV/0!</v>
      </c>
      <c r="AZ197" s="8">
        <f t="shared" si="12"/>
        <v>0</v>
      </c>
      <c r="BA197" s="8">
        <f t="shared" si="13"/>
        <v>0</v>
      </c>
      <c r="BB197" s="9" t="e">
        <f t="shared" si="14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10"/>
        <v>0</v>
      </c>
      <c r="AY198" s="7" t="e">
        <f t="shared" si="11"/>
        <v>#DIV/0!</v>
      </c>
      <c r="AZ198" s="8">
        <f t="shared" si="12"/>
        <v>0</v>
      </c>
      <c r="BA198" s="8">
        <f t="shared" si="13"/>
        <v>0</v>
      </c>
      <c r="BB198" s="9" t="e">
        <f t="shared" si="14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10"/>
        <v>0</v>
      </c>
      <c r="AY199" s="7" t="e">
        <f t="shared" si="11"/>
        <v>#DIV/0!</v>
      </c>
      <c r="AZ199" s="8">
        <f t="shared" si="12"/>
        <v>0</v>
      </c>
      <c r="BA199" s="8">
        <f t="shared" si="13"/>
        <v>0</v>
      </c>
      <c r="BB199" s="9" t="e">
        <f t="shared" si="14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10"/>
        <v>0</v>
      </c>
      <c r="AY200" s="7" t="e">
        <f t="shared" si="11"/>
        <v>#DIV/0!</v>
      </c>
      <c r="AZ200" s="8">
        <f t="shared" si="12"/>
        <v>0</v>
      </c>
      <c r="BA200" s="8">
        <f t="shared" si="13"/>
        <v>0</v>
      </c>
      <c r="BB200" s="9" t="e">
        <f t="shared" si="14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10"/>
        <v>0</v>
      </c>
      <c r="AY201" s="7" t="e">
        <f t="shared" si="11"/>
        <v>#DIV/0!</v>
      </c>
      <c r="AZ201" s="8">
        <f t="shared" si="12"/>
        <v>0</v>
      </c>
      <c r="BA201" s="8">
        <f t="shared" si="13"/>
        <v>0</v>
      </c>
      <c r="BB201" s="9" t="e">
        <f t="shared" si="14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10"/>
        <v>0</v>
      </c>
      <c r="AY202" s="7" t="e">
        <f t="shared" si="11"/>
        <v>#DIV/0!</v>
      </c>
      <c r="AZ202" s="8">
        <f t="shared" si="12"/>
        <v>0</v>
      </c>
      <c r="BA202" s="8">
        <f t="shared" si="13"/>
        <v>0</v>
      </c>
      <c r="BB202" s="9" t="e">
        <f t="shared" si="14"/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10"/>
        <v>0</v>
      </c>
      <c r="AY203" s="7" t="e">
        <f t="shared" si="11"/>
        <v>#DIV/0!</v>
      </c>
      <c r="AZ203" s="8">
        <f t="shared" si="12"/>
        <v>0</v>
      </c>
      <c r="BA203" s="8">
        <f t="shared" si="13"/>
        <v>0</v>
      </c>
      <c r="BB203" s="9" t="e">
        <f t="shared" si="14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10"/>
        <v>0</v>
      </c>
      <c r="AY204" s="7" t="e">
        <f t="shared" si="11"/>
        <v>#DIV/0!</v>
      </c>
      <c r="AZ204" s="8">
        <f t="shared" si="12"/>
        <v>0</v>
      </c>
      <c r="BA204" s="8">
        <f t="shared" si="13"/>
        <v>0</v>
      </c>
      <c r="BB204" s="9" t="e">
        <f t="shared" si="14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10"/>
        <v>0</v>
      </c>
      <c r="AY205" s="7" t="e">
        <f t="shared" si="11"/>
        <v>#DIV/0!</v>
      </c>
      <c r="AZ205" s="8">
        <f t="shared" si="12"/>
        <v>0</v>
      </c>
      <c r="BA205" s="8">
        <f t="shared" si="13"/>
        <v>0</v>
      </c>
      <c r="BB205" s="9" t="e">
        <f t="shared" si="14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10"/>
        <v>0</v>
      </c>
      <c r="AY206" s="7" t="e">
        <f t="shared" si="11"/>
        <v>#DIV/0!</v>
      </c>
      <c r="AZ206" s="8">
        <f t="shared" si="12"/>
        <v>0</v>
      </c>
      <c r="BA206" s="8">
        <f t="shared" si="13"/>
        <v>0</v>
      </c>
      <c r="BB206" s="9" t="e">
        <f t="shared" si="14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10"/>
        <v>0</v>
      </c>
      <c r="AY207" s="7" t="e">
        <f t="shared" si="11"/>
        <v>#DIV/0!</v>
      </c>
      <c r="AZ207" s="8">
        <f t="shared" si="12"/>
        <v>0</v>
      </c>
      <c r="BA207" s="8">
        <f t="shared" si="13"/>
        <v>0</v>
      </c>
      <c r="BB207" s="9" t="e">
        <f t="shared" si="14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10"/>
        <v>0</v>
      </c>
      <c r="AY208" s="7" t="e">
        <f t="shared" si="11"/>
        <v>#DIV/0!</v>
      </c>
      <c r="AZ208" s="8">
        <f t="shared" si="12"/>
        <v>0</v>
      </c>
      <c r="BA208" s="8">
        <f t="shared" si="13"/>
        <v>0</v>
      </c>
      <c r="BB208" s="9" t="e">
        <f t="shared" si="14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10"/>
        <v>0</v>
      </c>
      <c r="AY209" s="7" t="e">
        <f t="shared" si="11"/>
        <v>#DIV/0!</v>
      </c>
      <c r="AZ209" s="8">
        <f t="shared" si="12"/>
        <v>0</v>
      </c>
      <c r="BA209" s="8">
        <f t="shared" si="13"/>
        <v>0</v>
      </c>
      <c r="BB209" s="9" t="e">
        <f t="shared" si="14"/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t="shared" si="10"/>
        <v>0</v>
      </c>
      <c r="AY210" s="7" t="e">
        <f t="shared" si="11"/>
        <v>#DIV/0!</v>
      </c>
      <c r="AZ210" s="8">
        <f t="shared" si="12"/>
        <v>0</v>
      </c>
      <c r="BA210" s="8">
        <f t="shared" si="13"/>
        <v>0</v>
      </c>
      <c r="BB210" s="9" t="e">
        <f t="shared" si="14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10"/>
        <v>0</v>
      </c>
      <c r="AY211" s="7" t="e">
        <f t="shared" si="11"/>
        <v>#DIV/0!</v>
      </c>
      <c r="AZ211" s="8">
        <f t="shared" si="12"/>
        <v>0</v>
      </c>
      <c r="BA211" s="8">
        <f t="shared" si="13"/>
        <v>0</v>
      </c>
      <c r="BB211" s="9" t="e">
        <f t="shared" si="14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t="shared" si="10"/>
        <v>0</v>
      </c>
      <c r="AY212" s="7" t="e">
        <f t="shared" si="11"/>
        <v>#DIV/0!</v>
      </c>
      <c r="AZ212" s="8">
        <f t="shared" si="12"/>
        <v>0</v>
      </c>
      <c r="BA212" s="8">
        <f t="shared" si="13"/>
        <v>0</v>
      </c>
      <c r="BB212" s="9" t="e">
        <f t="shared" si="14"/>
        <v>#DIV/0!</v>
      </c>
    </row>
    <row r="213" spans="1:54" ht="12.75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5">
        <f t="shared" si="10"/>
        <v>0</v>
      </c>
      <c r="AY213" s="7" t="e">
        <f t="shared" si="11"/>
        <v>#DIV/0!</v>
      </c>
      <c r="AZ213" s="8">
        <f t="shared" si="12"/>
        <v>0</v>
      </c>
      <c r="BA213" s="8">
        <f t="shared" si="13"/>
        <v>0</v>
      </c>
      <c r="BB213" s="9" t="e">
        <f t="shared" si="14"/>
        <v>#DIV/0!</v>
      </c>
    </row>
    <row r="214" spans="1:54" ht="12.75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10"/>
        <v>0</v>
      </c>
      <c r="AY214" s="7" t="e">
        <f t="shared" si="11"/>
        <v>#DIV/0!</v>
      </c>
      <c r="AZ214" s="8">
        <f t="shared" si="12"/>
        <v>0</v>
      </c>
      <c r="BA214" s="8">
        <f t="shared" si="13"/>
        <v>0</v>
      </c>
      <c r="BB214" s="9" t="e">
        <f t="shared" si="14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aca="true" t="shared" si="15" ref="AX215:AX266">SUM(F215,H215,J215,L215,N215,P215,R215,T215,V215,X215,Z215,AB215,AD215,AF215,AH215,AJ215,AL215,AN215,AP215,AR215,AT215,AV215)</f>
        <v>0</v>
      </c>
      <c r="AY215" s="7" t="e">
        <f aca="true" t="shared" si="16" ref="AY215:AY266">AX215/AZ215</f>
        <v>#DIV/0!</v>
      </c>
      <c r="AZ215" s="8">
        <f aca="true" t="shared" si="17" ref="AZ215:AZ266">COUNT(F215,H215,J215,L215,N215,P215,R215,T215,V215,X215,Z215,AB215,AD215,AF215,AH215,AJ215,AL215,AN215,AP215,AR215,AT215,AV215)</f>
        <v>0</v>
      </c>
      <c r="BA215" s="8">
        <f aca="true" t="shared" si="18" ref="BA215:BA266">SUM(G215,I215,K215,M215,O215,Q215,S215,U215,W215,Y215,AA215,AC215,AE215,AG215,AI215,AK215,AM215,AO215,AQ215,AS215,AU215,AW215)</f>
        <v>0</v>
      </c>
      <c r="BB215" s="9" t="e">
        <f aca="true" t="shared" si="19" ref="BB215:BB266">AX215/AZ215</f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t="shared" si="15"/>
        <v>0</v>
      </c>
      <c r="AY216" s="7" t="e">
        <f t="shared" si="16"/>
        <v>#DIV/0!</v>
      </c>
      <c r="AZ216" s="8">
        <f t="shared" si="17"/>
        <v>0</v>
      </c>
      <c r="BA216" s="8">
        <f t="shared" si="18"/>
        <v>0</v>
      </c>
      <c r="BB216" s="9" t="e">
        <f t="shared" si="19"/>
        <v>#DIV/0!</v>
      </c>
    </row>
    <row r="217" spans="1:54" ht="12.75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5">
        <f t="shared" si="15"/>
        <v>0</v>
      </c>
      <c r="AY217" s="7" t="e">
        <f t="shared" si="16"/>
        <v>#DIV/0!</v>
      </c>
      <c r="AZ217" s="8">
        <f t="shared" si="17"/>
        <v>0</v>
      </c>
      <c r="BA217" s="8">
        <f t="shared" si="18"/>
        <v>0</v>
      </c>
      <c r="BB217" s="9" t="e">
        <f t="shared" si="19"/>
        <v>#DIV/0!</v>
      </c>
    </row>
    <row r="218" spans="1:54" ht="12.75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15"/>
        <v>0</v>
      </c>
      <c r="AY218" s="7" t="e">
        <f t="shared" si="16"/>
        <v>#DIV/0!</v>
      </c>
      <c r="AZ218" s="8">
        <f t="shared" si="17"/>
        <v>0</v>
      </c>
      <c r="BA218" s="8">
        <f t="shared" si="18"/>
        <v>0</v>
      </c>
      <c r="BB218" s="9" t="e">
        <f t="shared" si="19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15"/>
        <v>0</v>
      </c>
      <c r="AY219" s="7" t="e">
        <f t="shared" si="16"/>
        <v>#DIV/0!</v>
      </c>
      <c r="AZ219" s="8">
        <f t="shared" si="17"/>
        <v>0</v>
      </c>
      <c r="BA219" s="8">
        <f t="shared" si="18"/>
        <v>0</v>
      </c>
      <c r="BB219" s="9" t="e">
        <f t="shared" si="19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15"/>
        <v>0</v>
      </c>
      <c r="AY220" s="7" t="e">
        <f t="shared" si="16"/>
        <v>#DIV/0!</v>
      </c>
      <c r="AZ220" s="8">
        <f t="shared" si="17"/>
        <v>0</v>
      </c>
      <c r="BA220" s="8">
        <f t="shared" si="18"/>
        <v>0</v>
      </c>
      <c r="BB220" s="9" t="e">
        <f t="shared" si="19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15"/>
        <v>0</v>
      </c>
      <c r="AY221" s="7" t="e">
        <f t="shared" si="16"/>
        <v>#DIV/0!</v>
      </c>
      <c r="AZ221" s="8">
        <f t="shared" si="17"/>
        <v>0</v>
      </c>
      <c r="BA221" s="8">
        <f t="shared" si="18"/>
        <v>0</v>
      </c>
      <c r="BB221" s="9" t="e">
        <f t="shared" si="19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15"/>
        <v>0</v>
      </c>
      <c r="AY222" s="7" t="e">
        <f t="shared" si="16"/>
        <v>#DIV/0!</v>
      </c>
      <c r="AZ222" s="8">
        <f t="shared" si="17"/>
        <v>0</v>
      </c>
      <c r="BA222" s="8">
        <f t="shared" si="18"/>
        <v>0</v>
      </c>
      <c r="BB222" s="9" t="e">
        <f t="shared" si="19"/>
        <v>#DIV/0!</v>
      </c>
    </row>
    <row r="223" spans="1:54" ht="12.75">
      <c r="A223" s="5"/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0"/>
      <c r="S223" s="10"/>
      <c r="T223" s="10"/>
      <c r="U223" s="10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5">
        <f t="shared" si="15"/>
        <v>0</v>
      </c>
      <c r="AY223" s="7" t="e">
        <f t="shared" si="16"/>
        <v>#DIV/0!</v>
      </c>
      <c r="AZ223" s="8">
        <f t="shared" si="17"/>
        <v>0</v>
      </c>
      <c r="BA223" s="8">
        <f t="shared" si="18"/>
        <v>0</v>
      </c>
      <c r="BB223" s="9" t="e">
        <f t="shared" si="19"/>
        <v>#DIV/0!</v>
      </c>
    </row>
    <row r="224" spans="1:54" ht="12.75">
      <c r="A224" s="15"/>
      <c r="B224" s="1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15"/>
        <v>0</v>
      </c>
      <c r="AY224" s="7" t="e">
        <f t="shared" si="16"/>
        <v>#DIV/0!</v>
      </c>
      <c r="AZ224" s="8">
        <f t="shared" si="17"/>
        <v>0</v>
      </c>
      <c r="BA224" s="8">
        <f t="shared" si="18"/>
        <v>0</v>
      </c>
      <c r="BB224" s="9" t="e">
        <f t="shared" si="19"/>
        <v>#DIV/0!</v>
      </c>
    </row>
    <row r="225" spans="1:54" ht="12.75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5">
        <f t="shared" si="15"/>
        <v>0</v>
      </c>
      <c r="AY225" s="7" t="e">
        <f t="shared" si="16"/>
        <v>#DIV/0!</v>
      </c>
      <c r="AZ225" s="8">
        <f t="shared" si="17"/>
        <v>0</v>
      </c>
      <c r="BA225" s="8">
        <f t="shared" si="18"/>
        <v>0</v>
      </c>
      <c r="BB225" s="9" t="e">
        <f t="shared" si="19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15"/>
        <v>0</v>
      </c>
      <c r="AY226" s="7" t="e">
        <f t="shared" si="16"/>
        <v>#DIV/0!</v>
      </c>
      <c r="AZ226" s="8">
        <f t="shared" si="17"/>
        <v>0</v>
      </c>
      <c r="BA226" s="8">
        <f t="shared" si="18"/>
        <v>0</v>
      </c>
      <c r="BB226" s="9" t="e">
        <f t="shared" si="19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15"/>
        <v>0</v>
      </c>
      <c r="AY227" s="7" t="e">
        <f t="shared" si="16"/>
        <v>#DIV/0!</v>
      </c>
      <c r="AZ227" s="8">
        <f t="shared" si="17"/>
        <v>0</v>
      </c>
      <c r="BA227" s="8">
        <f t="shared" si="18"/>
        <v>0</v>
      </c>
      <c r="BB227" s="9" t="e">
        <f t="shared" si="19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15"/>
        <v>0</v>
      </c>
      <c r="AY228" s="7" t="e">
        <f t="shared" si="16"/>
        <v>#DIV/0!</v>
      </c>
      <c r="AZ228" s="8">
        <f t="shared" si="17"/>
        <v>0</v>
      </c>
      <c r="BA228" s="8">
        <f t="shared" si="18"/>
        <v>0</v>
      </c>
      <c r="BB228" s="9" t="e">
        <f t="shared" si="19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t="shared" si="15"/>
        <v>0</v>
      </c>
      <c r="AY229" s="7" t="e">
        <f t="shared" si="16"/>
        <v>#DIV/0!</v>
      </c>
      <c r="AZ229" s="8">
        <f t="shared" si="17"/>
        <v>0</v>
      </c>
      <c r="BA229" s="8">
        <f t="shared" si="18"/>
        <v>0</v>
      </c>
      <c r="BB229" s="9" t="e">
        <f t="shared" si="19"/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15"/>
        <v>0</v>
      </c>
      <c r="AY230" s="7" t="e">
        <f t="shared" si="16"/>
        <v>#DIV/0!</v>
      </c>
      <c r="AZ230" s="8">
        <f t="shared" si="17"/>
        <v>0</v>
      </c>
      <c r="BA230" s="8">
        <f t="shared" si="18"/>
        <v>0</v>
      </c>
      <c r="BB230" s="9" t="e">
        <f t="shared" si="19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15"/>
        <v>0</v>
      </c>
      <c r="AY231" s="7" t="e">
        <f t="shared" si="16"/>
        <v>#DIV/0!</v>
      </c>
      <c r="AZ231" s="8">
        <f t="shared" si="17"/>
        <v>0</v>
      </c>
      <c r="BA231" s="8">
        <f t="shared" si="18"/>
        <v>0</v>
      </c>
      <c r="BB231" s="9" t="e">
        <f t="shared" si="19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t="shared" si="15"/>
        <v>0</v>
      </c>
      <c r="AY232" s="7" t="e">
        <f t="shared" si="16"/>
        <v>#DIV/0!</v>
      </c>
      <c r="AZ232" s="8">
        <f t="shared" si="17"/>
        <v>0</v>
      </c>
      <c r="BA232" s="8">
        <f t="shared" si="18"/>
        <v>0</v>
      </c>
      <c r="BB232" s="9" t="e">
        <f t="shared" si="19"/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15"/>
        <v>0</v>
      </c>
      <c r="AY233" s="7" t="e">
        <f t="shared" si="16"/>
        <v>#DIV/0!</v>
      </c>
      <c r="AZ233" s="8">
        <f t="shared" si="17"/>
        <v>0</v>
      </c>
      <c r="BA233" s="8">
        <f t="shared" si="18"/>
        <v>0</v>
      </c>
      <c r="BB233" s="9" t="e">
        <f t="shared" si="19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15"/>
        <v>0</v>
      </c>
      <c r="AY234" s="7" t="e">
        <f t="shared" si="16"/>
        <v>#DIV/0!</v>
      </c>
      <c r="AZ234" s="8">
        <f t="shared" si="17"/>
        <v>0</v>
      </c>
      <c r="BA234" s="8">
        <f t="shared" si="18"/>
        <v>0</v>
      </c>
      <c r="BB234" s="9" t="e">
        <f t="shared" si="19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15"/>
        <v>0</v>
      </c>
      <c r="AY235" s="7" t="e">
        <f t="shared" si="16"/>
        <v>#DIV/0!</v>
      </c>
      <c r="AZ235" s="8">
        <f t="shared" si="17"/>
        <v>0</v>
      </c>
      <c r="BA235" s="8">
        <f t="shared" si="18"/>
        <v>0</v>
      </c>
      <c r="BB235" s="9" t="e">
        <f t="shared" si="19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15"/>
        <v>0</v>
      </c>
      <c r="AY236" s="7" t="e">
        <f t="shared" si="16"/>
        <v>#DIV/0!</v>
      </c>
      <c r="AZ236" s="8">
        <f t="shared" si="17"/>
        <v>0</v>
      </c>
      <c r="BA236" s="8">
        <f t="shared" si="18"/>
        <v>0</v>
      </c>
      <c r="BB236" s="9" t="e">
        <f t="shared" si="19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15"/>
        <v>0</v>
      </c>
      <c r="AY237" s="7" t="e">
        <f t="shared" si="16"/>
        <v>#DIV/0!</v>
      </c>
      <c r="AZ237" s="8">
        <f t="shared" si="17"/>
        <v>0</v>
      </c>
      <c r="BA237" s="8">
        <f t="shared" si="18"/>
        <v>0</v>
      </c>
      <c r="BB237" s="9" t="e">
        <f t="shared" si="19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15"/>
        <v>0</v>
      </c>
      <c r="AY238" s="7" t="e">
        <f t="shared" si="16"/>
        <v>#DIV/0!</v>
      </c>
      <c r="AZ238" s="8">
        <f t="shared" si="17"/>
        <v>0</v>
      </c>
      <c r="BA238" s="8">
        <f t="shared" si="18"/>
        <v>0</v>
      </c>
      <c r="BB238" s="9" t="e">
        <f t="shared" si="19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15"/>
        <v>0</v>
      </c>
      <c r="AY239" s="7" t="e">
        <f t="shared" si="16"/>
        <v>#DIV/0!</v>
      </c>
      <c r="AZ239" s="8">
        <f t="shared" si="17"/>
        <v>0</v>
      </c>
      <c r="BA239" s="8">
        <f t="shared" si="18"/>
        <v>0</v>
      </c>
      <c r="BB239" s="9" t="e">
        <f t="shared" si="19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15"/>
        <v>0</v>
      </c>
      <c r="AY240" s="7" t="e">
        <f t="shared" si="16"/>
        <v>#DIV/0!</v>
      </c>
      <c r="AZ240" s="8">
        <f t="shared" si="17"/>
        <v>0</v>
      </c>
      <c r="BA240" s="8">
        <f t="shared" si="18"/>
        <v>0</v>
      </c>
      <c r="BB240" s="9" t="e">
        <f t="shared" si="19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15"/>
        <v>0</v>
      </c>
      <c r="AY241" s="7" t="e">
        <f t="shared" si="16"/>
        <v>#DIV/0!</v>
      </c>
      <c r="AZ241" s="8">
        <f t="shared" si="17"/>
        <v>0</v>
      </c>
      <c r="BA241" s="8">
        <f t="shared" si="18"/>
        <v>0</v>
      </c>
      <c r="BB241" s="9" t="e">
        <f t="shared" si="19"/>
        <v>#DIV/0!</v>
      </c>
    </row>
    <row r="242" spans="1:54" ht="12.75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5">
        <f t="shared" si="15"/>
        <v>0</v>
      </c>
      <c r="AY242" s="7" t="e">
        <f t="shared" si="16"/>
        <v>#DIV/0!</v>
      </c>
      <c r="AZ242" s="8">
        <f t="shared" si="17"/>
        <v>0</v>
      </c>
      <c r="BA242" s="8">
        <f t="shared" si="18"/>
        <v>0</v>
      </c>
      <c r="BB242" s="9" t="e">
        <f t="shared" si="19"/>
        <v>#DIV/0!</v>
      </c>
    </row>
    <row r="243" spans="1:54" ht="12.75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15"/>
        <v>0</v>
      </c>
      <c r="AY243" s="7" t="e">
        <f t="shared" si="16"/>
        <v>#DIV/0!</v>
      </c>
      <c r="AZ243" s="8">
        <f t="shared" si="17"/>
        <v>0</v>
      </c>
      <c r="BA243" s="8">
        <f t="shared" si="18"/>
        <v>0</v>
      </c>
      <c r="BB243" s="9" t="e">
        <f t="shared" si="19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15"/>
        <v>0</v>
      </c>
      <c r="AY244" s="7" t="e">
        <f t="shared" si="16"/>
        <v>#DIV/0!</v>
      </c>
      <c r="AZ244" s="8">
        <f t="shared" si="17"/>
        <v>0</v>
      </c>
      <c r="BA244" s="8">
        <f t="shared" si="18"/>
        <v>0</v>
      </c>
      <c r="BB244" s="9" t="e">
        <f t="shared" si="19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15"/>
        <v>0</v>
      </c>
      <c r="AY245" s="7" t="e">
        <f t="shared" si="16"/>
        <v>#DIV/0!</v>
      </c>
      <c r="AZ245" s="8">
        <f t="shared" si="17"/>
        <v>0</v>
      </c>
      <c r="BA245" s="8">
        <f t="shared" si="18"/>
        <v>0</v>
      </c>
      <c r="BB245" s="9" t="e">
        <f t="shared" si="19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t="shared" si="15"/>
        <v>0</v>
      </c>
      <c r="AY246" s="7" t="e">
        <f t="shared" si="16"/>
        <v>#DIV/0!</v>
      </c>
      <c r="AZ246" s="8">
        <f t="shared" si="17"/>
        <v>0</v>
      </c>
      <c r="BA246" s="8">
        <f t="shared" si="18"/>
        <v>0</v>
      </c>
      <c r="BB246" s="9" t="e">
        <f t="shared" si="19"/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15"/>
        <v>0</v>
      </c>
      <c r="AY247" s="7" t="e">
        <f t="shared" si="16"/>
        <v>#DIV/0!</v>
      </c>
      <c r="AZ247" s="8">
        <f t="shared" si="17"/>
        <v>0</v>
      </c>
      <c r="BA247" s="8">
        <f t="shared" si="18"/>
        <v>0</v>
      </c>
      <c r="BB247" s="9" t="e">
        <f t="shared" si="19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15"/>
        <v>0</v>
      </c>
      <c r="AY248" s="7" t="e">
        <f t="shared" si="16"/>
        <v>#DIV/0!</v>
      </c>
      <c r="AZ248" s="8">
        <f t="shared" si="17"/>
        <v>0</v>
      </c>
      <c r="BA248" s="8">
        <f t="shared" si="18"/>
        <v>0</v>
      </c>
      <c r="BB248" s="9" t="e">
        <f t="shared" si="19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15"/>
        <v>0</v>
      </c>
      <c r="AY249" s="7" t="e">
        <f t="shared" si="16"/>
        <v>#DIV/0!</v>
      </c>
      <c r="AZ249" s="8">
        <f t="shared" si="17"/>
        <v>0</v>
      </c>
      <c r="BA249" s="8">
        <f t="shared" si="18"/>
        <v>0</v>
      </c>
      <c r="BB249" s="9" t="e">
        <f t="shared" si="19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15"/>
        <v>0</v>
      </c>
      <c r="AY250" s="7" t="e">
        <f t="shared" si="16"/>
        <v>#DIV/0!</v>
      </c>
      <c r="AZ250" s="8">
        <f t="shared" si="17"/>
        <v>0</v>
      </c>
      <c r="BA250" s="8">
        <f t="shared" si="18"/>
        <v>0</v>
      </c>
      <c r="BB250" s="9" t="e">
        <f t="shared" si="19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15"/>
        <v>0</v>
      </c>
      <c r="AY251" s="7" t="e">
        <f t="shared" si="16"/>
        <v>#DIV/0!</v>
      </c>
      <c r="AZ251" s="8">
        <f t="shared" si="17"/>
        <v>0</v>
      </c>
      <c r="BA251" s="8">
        <f t="shared" si="18"/>
        <v>0</v>
      </c>
      <c r="BB251" s="9" t="e">
        <f t="shared" si="19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15"/>
        <v>0</v>
      </c>
      <c r="AY252" s="7" t="e">
        <f t="shared" si="16"/>
        <v>#DIV/0!</v>
      </c>
      <c r="AZ252" s="8">
        <f t="shared" si="17"/>
        <v>0</v>
      </c>
      <c r="BA252" s="8">
        <f t="shared" si="18"/>
        <v>0</v>
      </c>
      <c r="BB252" s="9" t="e">
        <f t="shared" si="19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t="shared" si="15"/>
        <v>0</v>
      </c>
      <c r="AY253" s="7" t="e">
        <f t="shared" si="16"/>
        <v>#DIV/0!</v>
      </c>
      <c r="AZ253" s="8">
        <f t="shared" si="17"/>
        <v>0</v>
      </c>
      <c r="BA253" s="8">
        <f t="shared" si="18"/>
        <v>0</v>
      </c>
      <c r="BB253" s="9" t="e">
        <f t="shared" si="19"/>
        <v>#DIV/0!</v>
      </c>
    </row>
    <row r="254" spans="1:54" ht="12.75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5">
        <f t="shared" si="15"/>
        <v>0</v>
      </c>
      <c r="AY254" s="7" t="e">
        <f t="shared" si="16"/>
        <v>#DIV/0!</v>
      </c>
      <c r="AZ254" s="8">
        <f t="shared" si="17"/>
        <v>0</v>
      </c>
      <c r="BA254" s="8">
        <f t="shared" si="18"/>
        <v>0</v>
      </c>
      <c r="BB254" s="9" t="e">
        <f t="shared" si="19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15"/>
        <v>0</v>
      </c>
      <c r="AY255" s="7" t="e">
        <f t="shared" si="16"/>
        <v>#DIV/0!</v>
      </c>
      <c r="AZ255" s="8">
        <f t="shared" si="17"/>
        <v>0</v>
      </c>
      <c r="BA255" s="8">
        <f t="shared" si="18"/>
        <v>0</v>
      </c>
      <c r="BB255" s="9" t="e">
        <f t="shared" si="19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15"/>
        <v>0</v>
      </c>
      <c r="AY256" s="7" t="e">
        <f t="shared" si="16"/>
        <v>#DIV/0!</v>
      </c>
      <c r="AZ256" s="8">
        <f t="shared" si="17"/>
        <v>0</v>
      </c>
      <c r="BA256" s="8">
        <f t="shared" si="18"/>
        <v>0</v>
      </c>
      <c r="BB256" s="9" t="e">
        <f t="shared" si="19"/>
        <v>#DIV/0!</v>
      </c>
    </row>
    <row r="257" spans="1:54" ht="12.75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5">
        <f t="shared" si="15"/>
        <v>0</v>
      </c>
      <c r="AY257" s="7" t="e">
        <f t="shared" si="16"/>
        <v>#DIV/0!</v>
      </c>
      <c r="AZ257" s="8">
        <f t="shared" si="17"/>
        <v>0</v>
      </c>
      <c r="BA257" s="8">
        <f t="shared" si="18"/>
        <v>0</v>
      </c>
      <c r="BB257" s="9" t="e">
        <f t="shared" si="19"/>
        <v>#DIV/0!</v>
      </c>
    </row>
    <row r="258" spans="1:54" ht="12.75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5">
        <f t="shared" si="15"/>
        <v>0</v>
      </c>
      <c r="AY258" s="7" t="e">
        <f t="shared" si="16"/>
        <v>#DIV/0!</v>
      </c>
      <c r="AZ258" s="8">
        <f t="shared" si="17"/>
        <v>0</v>
      </c>
      <c r="BA258" s="8">
        <f t="shared" si="18"/>
        <v>0</v>
      </c>
      <c r="BB258" s="9" t="e">
        <f t="shared" si="19"/>
        <v>#DIV/0!</v>
      </c>
    </row>
    <row r="259" spans="1:54" ht="12.75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5">
        <f t="shared" si="15"/>
        <v>0</v>
      </c>
      <c r="AY259" s="7" t="e">
        <f t="shared" si="16"/>
        <v>#DIV/0!</v>
      </c>
      <c r="AZ259" s="8">
        <f t="shared" si="17"/>
        <v>0</v>
      </c>
      <c r="BA259" s="8">
        <f t="shared" si="18"/>
        <v>0</v>
      </c>
      <c r="BB259" s="9" t="e">
        <f t="shared" si="19"/>
        <v>#DIV/0!</v>
      </c>
    </row>
    <row r="260" spans="1:54" ht="12.75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5">
        <f t="shared" si="15"/>
        <v>0</v>
      </c>
      <c r="AY260" s="7" t="e">
        <f t="shared" si="16"/>
        <v>#DIV/0!</v>
      </c>
      <c r="AZ260" s="8">
        <f t="shared" si="17"/>
        <v>0</v>
      </c>
      <c r="BA260" s="8">
        <f t="shared" si="18"/>
        <v>0</v>
      </c>
      <c r="BB260" s="9" t="e">
        <f t="shared" si="19"/>
        <v>#DIV/0!</v>
      </c>
    </row>
    <row r="261" spans="1:54" ht="12.75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5">
        <f t="shared" si="15"/>
        <v>0</v>
      </c>
      <c r="AY261" s="7" t="e">
        <f t="shared" si="16"/>
        <v>#DIV/0!</v>
      </c>
      <c r="AZ261" s="8">
        <f t="shared" si="17"/>
        <v>0</v>
      </c>
      <c r="BA261" s="8">
        <f t="shared" si="18"/>
        <v>0</v>
      </c>
      <c r="BB261" s="9" t="e">
        <f t="shared" si="19"/>
        <v>#DIV/0!</v>
      </c>
    </row>
    <row r="262" spans="1:54" ht="12.75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5">
        <f t="shared" si="15"/>
        <v>0</v>
      </c>
      <c r="AY262" s="7" t="e">
        <f t="shared" si="16"/>
        <v>#DIV/0!</v>
      </c>
      <c r="AZ262" s="8">
        <f t="shared" si="17"/>
        <v>0</v>
      </c>
      <c r="BA262" s="8">
        <f t="shared" si="18"/>
        <v>0</v>
      </c>
      <c r="BB262" s="9" t="e">
        <f t="shared" si="19"/>
        <v>#DIV/0!</v>
      </c>
    </row>
    <row r="263" spans="1:54" ht="12.75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5">
        <f t="shared" si="15"/>
        <v>0</v>
      </c>
      <c r="AY263" s="7" t="e">
        <f t="shared" si="16"/>
        <v>#DIV/0!</v>
      </c>
      <c r="AZ263" s="8">
        <f t="shared" si="17"/>
        <v>0</v>
      </c>
      <c r="BA263" s="8">
        <f t="shared" si="18"/>
        <v>0</v>
      </c>
      <c r="BB263" s="9" t="e">
        <f t="shared" si="19"/>
        <v>#DIV/0!</v>
      </c>
    </row>
    <row r="264" spans="1:54" ht="12.75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5">
        <f t="shared" si="15"/>
        <v>0</v>
      </c>
      <c r="AY264" s="7" t="e">
        <f t="shared" si="16"/>
        <v>#DIV/0!</v>
      </c>
      <c r="AZ264" s="8">
        <f t="shared" si="17"/>
        <v>0</v>
      </c>
      <c r="BA264" s="8">
        <f t="shared" si="18"/>
        <v>0</v>
      </c>
      <c r="BB264" s="9" t="e">
        <f t="shared" si="19"/>
        <v>#DIV/0!</v>
      </c>
    </row>
    <row r="265" spans="1:54" ht="12.75">
      <c r="A265" s="5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5">
        <f t="shared" si="15"/>
        <v>0</v>
      </c>
      <c r="AY265" s="7" t="e">
        <f t="shared" si="16"/>
        <v>#DIV/0!</v>
      </c>
      <c r="AZ265" s="8">
        <f t="shared" si="17"/>
        <v>0</v>
      </c>
      <c r="BA265" s="8">
        <f t="shared" si="18"/>
        <v>0</v>
      </c>
      <c r="BB265" s="9" t="e">
        <f t="shared" si="19"/>
        <v>#DIV/0!</v>
      </c>
    </row>
    <row r="266" spans="1:54" ht="12.75">
      <c r="A266" s="5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5">
        <f t="shared" si="15"/>
        <v>0</v>
      </c>
      <c r="AY266" s="7" t="e">
        <f t="shared" si="16"/>
        <v>#DIV/0!</v>
      </c>
      <c r="AZ266" s="8">
        <f t="shared" si="17"/>
        <v>0</v>
      </c>
      <c r="BA266" s="8">
        <f t="shared" si="18"/>
        <v>0</v>
      </c>
      <c r="BB266" s="9" t="e">
        <f t="shared" si="19"/>
        <v>#DIV/0!</v>
      </c>
    </row>
  </sheetData>
  <printOptions/>
  <pageMargins left="0.7874015748031497" right="0.75" top="0.3937007874015748" bottom="1" header="0" footer="0"/>
  <pageSetup fitToHeight="2" fitToWidth="1" horizontalDpi="600" verticalDpi="600" orientation="portrait" paperSize="9" scale="88" r:id="rId1"/>
  <rowBreaks count="3" manualBreakCount="3">
    <brk id="65" max="52" man="1"/>
    <brk id="126" max="52" man="1"/>
    <brk id="184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5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customWidth="1"/>
    <col min="2" max="2" width="2.140625" style="1" bestFit="1" customWidth="1"/>
    <col min="3" max="3" width="6.7109375" style="0" bestFit="1" customWidth="1"/>
    <col min="4" max="4" width="28.421875" style="0" bestFit="1" customWidth="1"/>
    <col min="5" max="5" width="17.7109375" style="0" bestFit="1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1406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49" width="4.00390625" style="0" hidden="1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28125" style="1" bestFit="1" customWidth="1"/>
    <col min="54" max="54" width="11.421875" style="1" bestFit="1" customWidth="1"/>
  </cols>
  <sheetData>
    <row r="1" spans="3:54" s="2" customFormat="1" ht="12.75">
      <c r="C1" s="2" t="s">
        <v>14</v>
      </c>
      <c r="E1" s="2" t="s">
        <v>9</v>
      </c>
      <c r="G1"/>
      <c r="H1"/>
      <c r="I1"/>
      <c r="J1"/>
      <c r="K1"/>
      <c r="L1"/>
      <c r="M1"/>
      <c r="N1"/>
      <c r="O1"/>
      <c r="P1"/>
      <c r="Q1"/>
      <c r="R1" s="1"/>
      <c r="S1" s="1"/>
      <c r="T1" s="1"/>
      <c r="U1" s="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 s="1"/>
      <c r="AY1" s="1"/>
      <c r="AZ1" s="16"/>
      <c r="BA1" s="17"/>
      <c r="BB1" s="17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3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751</v>
      </c>
      <c r="D4" s="6" t="s">
        <v>735</v>
      </c>
      <c r="E4" s="6" t="s">
        <v>16</v>
      </c>
      <c r="F4" s="6">
        <v>80</v>
      </c>
      <c r="G4" s="6">
        <v>7</v>
      </c>
      <c r="H4" s="6"/>
      <c r="I4" s="6"/>
      <c r="J4" s="6"/>
      <c r="K4" s="6"/>
      <c r="L4" s="6"/>
      <c r="M4" s="6"/>
      <c r="N4" s="6">
        <v>56</v>
      </c>
      <c r="O4" s="6">
        <v>4</v>
      </c>
      <c r="P4" s="6">
        <v>82</v>
      </c>
      <c r="Q4" s="6">
        <v>7</v>
      </c>
      <c r="R4" s="5"/>
      <c r="S4" s="5"/>
      <c r="T4" s="5"/>
      <c r="U4" s="5"/>
      <c r="V4" s="6"/>
      <c r="W4" s="6"/>
      <c r="X4" s="6"/>
      <c r="Y4" s="6"/>
      <c r="Z4" s="6">
        <v>84</v>
      </c>
      <c r="AA4" s="6">
        <v>8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>SUM(F4,H4,J4,L4,N4,P4,R4,T4,V4,X4,Z4,AB4,AD4,AF4,AH4,AJ4,AL4,AN4,AP4,AR4,AT4,AV4)</f>
        <v>302</v>
      </c>
      <c r="AY4" s="7">
        <f>AX4/AZ4</f>
        <v>75.5</v>
      </c>
      <c r="AZ4" s="8">
        <f>COUNT(F4,H4,J4,L4,N4,P4,R4,T4,V4,X4,Z4,AB4,AD4,AF4,AH4,AJ4,AL4,AN4,AP4,AR4,AT4,AV4)</f>
        <v>4</v>
      </c>
      <c r="BA4" s="8">
        <f>SUM(G4,I4,K4,M4,O4,Q4,S4,U4,W4,Y4,AA4,AC4,AE4,AG4,AI4,AK4,AM4,AO4,AQ4,AS4,AU4,AW4)</f>
        <v>26</v>
      </c>
      <c r="BB4" s="9">
        <f>AX4/AZ4</f>
        <v>75.5</v>
      </c>
    </row>
    <row r="5" spans="1:54" ht="12.75">
      <c r="A5" s="5">
        <v>2</v>
      </c>
      <c r="B5" s="5"/>
      <c r="C5" s="6">
        <v>4819</v>
      </c>
      <c r="D5" s="6" t="s">
        <v>386</v>
      </c>
      <c r="E5" s="6" t="s">
        <v>74</v>
      </c>
      <c r="F5" s="6">
        <v>74</v>
      </c>
      <c r="G5" s="6">
        <v>6</v>
      </c>
      <c r="H5" s="6"/>
      <c r="I5" s="6"/>
      <c r="J5" s="6">
        <v>67</v>
      </c>
      <c r="K5" s="6">
        <v>5</v>
      </c>
      <c r="L5" s="6">
        <v>86</v>
      </c>
      <c r="M5" s="6">
        <v>8</v>
      </c>
      <c r="N5" s="6">
        <v>82</v>
      </c>
      <c r="O5" s="6">
        <v>7</v>
      </c>
      <c r="P5" s="6">
        <v>70</v>
      </c>
      <c r="Q5" s="6">
        <v>5</v>
      </c>
      <c r="R5" s="5">
        <v>70</v>
      </c>
      <c r="S5" s="5">
        <v>5</v>
      </c>
      <c r="T5" s="5">
        <v>66</v>
      </c>
      <c r="U5" s="5">
        <v>3</v>
      </c>
      <c r="V5" s="6">
        <v>78</v>
      </c>
      <c r="W5" s="6">
        <v>7</v>
      </c>
      <c r="X5" s="6">
        <v>72</v>
      </c>
      <c r="Y5" s="6">
        <v>5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 aca="true" t="shared" si="0" ref="AX5:AX42">SUM(F5,H5,J5,L5,N5,P5,R5,T5,V5,X5,Z5,AB5,AD5,AF5,AH5,AJ5,AL5,AN5,AP5,AR5,AT5,AV5)</f>
        <v>665</v>
      </c>
      <c r="AY5" s="7">
        <f aca="true" t="shared" si="1" ref="AY5:AY30">AX5/AZ5</f>
        <v>73.88888888888889</v>
      </c>
      <c r="AZ5" s="8">
        <f>COUNT(F5,H5,J5,L5,N5,P5,R5,T5,V5,X5,Z5,AB5,AD5,AF5,AH5,AJ5,AL5,AN5,AP5,AR5,AT5,AV5)</f>
        <v>9</v>
      </c>
      <c r="BA5" s="8">
        <f aca="true" t="shared" si="2" ref="BA5:BA42">SUM(G5,I5,K5,M5,O5,Q5,S5,U5,W5,Y5,AA5,AC5,AE5,AG5,AI5,AK5,AM5,AO5,AQ5,AS5,AU5,AW5)</f>
        <v>51</v>
      </c>
      <c r="BB5" s="9">
        <f aca="true" t="shared" si="3" ref="BB5:BB42">AX5/AZ5</f>
        <v>73.88888888888889</v>
      </c>
    </row>
    <row r="6" spans="1:54" ht="12.75">
      <c r="A6" s="5">
        <v>3</v>
      </c>
      <c r="B6" s="5"/>
      <c r="C6" s="6">
        <v>675</v>
      </c>
      <c r="D6" s="6" t="s">
        <v>537</v>
      </c>
      <c r="E6" s="6" t="s">
        <v>73</v>
      </c>
      <c r="F6" s="6">
        <v>72</v>
      </c>
      <c r="G6" s="6">
        <v>6</v>
      </c>
      <c r="H6" s="6">
        <v>65</v>
      </c>
      <c r="I6" s="6">
        <v>4</v>
      </c>
      <c r="J6" s="6">
        <v>73</v>
      </c>
      <c r="K6" s="6">
        <v>6</v>
      </c>
      <c r="L6" s="6"/>
      <c r="M6" s="6"/>
      <c r="N6" s="6">
        <v>71</v>
      </c>
      <c r="O6" s="6">
        <v>6</v>
      </c>
      <c r="P6" s="6"/>
      <c r="Q6" s="6"/>
      <c r="R6" s="6">
        <v>70</v>
      </c>
      <c r="S6" s="6">
        <v>5</v>
      </c>
      <c r="T6" s="5">
        <v>86</v>
      </c>
      <c r="U6" s="5">
        <v>8</v>
      </c>
      <c r="V6" s="6">
        <v>74</v>
      </c>
      <c r="W6" s="6">
        <v>6</v>
      </c>
      <c r="X6" s="6">
        <v>60</v>
      </c>
      <c r="Y6" s="6">
        <v>4</v>
      </c>
      <c r="Z6" s="6">
        <v>76</v>
      </c>
      <c r="AA6" s="6">
        <v>6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 t="shared" si="0"/>
        <v>647</v>
      </c>
      <c r="AY6" s="7">
        <f t="shared" si="1"/>
        <v>71.88888888888889</v>
      </c>
      <c r="AZ6" s="8">
        <f>COUNT(F6,H6,J6,L6,N6,P6,R6,T6,V6,X6,Z6,AB6,AD6,AF6,AH6,AJ6,AL6,AN6,AP6,AR6,AT6,AV6)</f>
        <v>9</v>
      </c>
      <c r="BA6" s="8">
        <f t="shared" si="2"/>
        <v>51</v>
      </c>
      <c r="BB6" s="9">
        <f t="shared" si="3"/>
        <v>71.88888888888889</v>
      </c>
    </row>
    <row r="7" spans="1:54" ht="12.75">
      <c r="A7" s="5">
        <v>4</v>
      </c>
      <c r="B7" s="5"/>
      <c r="C7" s="6">
        <v>4762</v>
      </c>
      <c r="D7" s="6" t="s">
        <v>388</v>
      </c>
      <c r="E7" s="6" t="s">
        <v>74</v>
      </c>
      <c r="F7" s="6">
        <v>72</v>
      </c>
      <c r="G7" s="6">
        <v>5</v>
      </c>
      <c r="H7" s="6"/>
      <c r="I7" s="6"/>
      <c r="J7" s="6">
        <v>74</v>
      </c>
      <c r="K7" s="6">
        <v>6</v>
      </c>
      <c r="L7" s="6">
        <v>74</v>
      </c>
      <c r="M7" s="6">
        <v>6</v>
      </c>
      <c r="N7" s="6">
        <v>80</v>
      </c>
      <c r="O7" s="6">
        <v>7</v>
      </c>
      <c r="P7" s="6"/>
      <c r="Q7" s="6"/>
      <c r="R7" s="5">
        <v>84</v>
      </c>
      <c r="S7" s="5">
        <v>8</v>
      </c>
      <c r="T7" s="5">
        <v>68</v>
      </c>
      <c r="U7" s="5">
        <v>5</v>
      </c>
      <c r="V7" s="6">
        <v>54</v>
      </c>
      <c r="W7" s="6">
        <v>3</v>
      </c>
      <c r="X7" s="6">
        <v>69</v>
      </c>
      <c r="Y7" s="6">
        <v>5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 t="shared" si="0"/>
        <v>575</v>
      </c>
      <c r="AY7" s="7">
        <f t="shared" si="1"/>
        <v>71.875</v>
      </c>
      <c r="AZ7" s="8">
        <f>COUNT(F7,H7,J7,L7,N7,P7,R7,T7,V7,X7,Z7,AB7,AD7,AF7,AH7,AJ7,AL7,AN7,AP7,AR7,AT7,AV7)</f>
        <v>8</v>
      </c>
      <c r="BA7" s="8">
        <f t="shared" si="2"/>
        <v>45</v>
      </c>
      <c r="BB7" s="9">
        <f t="shared" si="3"/>
        <v>71.875</v>
      </c>
    </row>
    <row r="8" spans="1:54" ht="12.75">
      <c r="A8" s="5">
        <v>5</v>
      </c>
      <c r="B8" s="5"/>
      <c r="C8" s="6">
        <v>4767</v>
      </c>
      <c r="D8" s="6" t="s">
        <v>384</v>
      </c>
      <c r="E8" s="6" t="s">
        <v>74</v>
      </c>
      <c r="F8" s="6">
        <v>66</v>
      </c>
      <c r="G8" s="6">
        <v>5</v>
      </c>
      <c r="H8" s="6"/>
      <c r="I8" s="6"/>
      <c r="J8" s="6">
        <v>59</v>
      </c>
      <c r="K8" s="6">
        <v>3</v>
      </c>
      <c r="L8" s="6">
        <v>76</v>
      </c>
      <c r="M8" s="6">
        <v>6</v>
      </c>
      <c r="N8" s="6">
        <v>72</v>
      </c>
      <c r="O8" s="6">
        <v>5</v>
      </c>
      <c r="P8" s="6">
        <v>61</v>
      </c>
      <c r="Q8" s="6">
        <v>4</v>
      </c>
      <c r="R8" s="5">
        <v>78</v>
      </c>
      <c r="S8" s="5">
        <v>7</v>
      </c>
      <c r="T8" s="5">
        <v>84</v>
      </c>
      <c r="U8" s="5">
        <v>8</v>
      </c>
      <c r="V8" s="6">
        <v>74</v>
      </c>
      <c r="W8" s="6">
        <v>6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 t="shared" si="0"/>
        <v>570</v>
      </c>
      <c r="AY8" s="7">
        <f t="shared" si="1"/>
        <v>71.25</v>
      </c>
      <c r="AZ8" s="8">
        <f>COUNT(F8,H8,J8,L8,N8,P8,R8,T8,V8,X8,Z8,AB8,AD8,AF8,AH8,AJ8,AL8,AN8,AP8,AR8,AT8,AV8)</f>
        <v>8</v>
      </c>
      <c r="BA8" s="8">
        <f t="shared" si="2"/>
        <v>44</v>
      </c>
      <c r="BB8" s="9">
        <f t="shared" si="3"/>
        <v>71.25</v>
      </c>
    </row>
    <row r="9" spans="1:54" ht="12.75">
      <c r="A9" s="5">
        <v>6</v>
      </c>
      <c r="B9" s="5" t="s">
        <v>782</v>
      </c>
      <c r="C9" s="6">
        <v>4822</v>
      </c>
      <c r="D9" s="6" t="s">
        <v>668</v>
      </c>
      <c r="E9" s="6" t="s">
        <v>74</v>
      </c>
      <c r="F9" s="6"/>
      <c r="G9" s="6"/>
      <c r="H9" s="6"/>
      <c r="I9" s="6"/>
      <c r="J9" s="6">
        <v>73</v>
      </c>
      <c r="K9" s="6">
        <v>6</v>
      </c>
      <c r="L9" s="6"/>
      <c r="M9" s="6"/>
      <c r="N9" s="6"/>
      <c r="O9" s="6"/>
      <c r="P9" s="6">
        <v>59</v>
      </c>
      <c r="Q9" s="6">
        <v>4</v>
      </c>
      <c r="R9" s="5">
        <v>80</v>
      </c>
      <c r="S9" s="5">
        <v>7</v>
      </c>
      <c r="T9" s="5">
        <v>75</v>
      </c>
      <c r="U9" s="5">
        <v>6</v>
      </c>
      <c r="V9" s="6"/>
      <c r="W9" s="6"/>
      <c r="X9" s="6">
        <v>69</v>
      </c>
      <c r="Y9" s="6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 t="shared" si="0"/>
        <v>356</v>
      </c>
      <c r="AY9" s="7">
        <f t="shared" si="1"/>
        <v>71.2</v>
      </c>
      <c r="AZ9" s="8">
        <f>COUNT(F9,H9,J9,L9,N9,P9,R9,T9,V9,X9,Z9,AB9,AD9,AF9,AH9,AJ9,AL9,AN9,AP9,AR9,AT9,AV9)</f>
        <v>5</v>
      </c>
      <c r="BA9" s="8">
        <f t="shared" si="2"/>
        <v>28</v>
      </c>
      <c r="BB9" s="9">
        <f t="shared" si="3"/>
        <v>71.2</v>
      </c>
    </row>
    <row r="10" spans="1:54" ht="12.75">
      <c r="A10" s="5">
        <v>7</v>
      </c>
      <c r="B10" s="5"/>
      <c r="C10" s="6">
        <v>1807</v>
      </c>
      <c r="D10" s="6" t="s">
        <v>715</v>
      </c>
      <c r="E10" s="6" t="s">
        <v>49</v>
      </c>
      <c r="F10" s="6"/>
      <c r="G10" s="6"/>
      <c r="H10" s="6"/>
      <c r="I10" s="6"/>
      <c r="J10" s="6"/>
      <c r="K10" s="6"/>
      <c r="L10" s="6">
        <v>71</v>
      </c>
      <c r="M10" s="6">
        <v>6</v>
      </c>
      <c r="N10" s="6"/>
      <c r="O10" s="6"/>
      <c r="P10" s="6"/>
      <c r="Q10" s="6"/>
      <c r="R10" s="6"/>
      <c r="S10" s="6"/>
      <c r="T10" s="5"/>
      <c r="U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 t="shared" si="0"/>
        <v>71</v>
      </c>
      <c r="AY10" s="7">
        <f t="shared" si="1"/>
        <v>71</v>
      </c>
      <c r="AZ10" s="8">
        <f>COUNT(F10,H10,J10,L10,N10,P10,R10,T10,V10,X10,Z10,AB10,AD10,AF10,AH10,AJ10,AL10,AN10,AP10,AR10,AT10,AV10)</f>
        <v>1</v>
      </c>
      <c r="BA10" s="8">
        <f t="shared" si="2"/>
        <v>6</v>
      </c>
      <c r="BB10" s="9">
        <f t="shared" si="3"/>
        <v>71</v>
      </c>
    </row>
    <row r="11" spans="1:54" ht="12.75">
      <c r="A11" s="5">
        <v>8</v>
      </c>
      <c r="B11" s="5"/>
      <c r="C11" s="6">
        <v>1372</v>
      </c>
      <c r="D11" s="6" t="s">
        <v>531</v>
      </c>
      <c r="E11" s="6" t="s">
        <v>73</v>
      </c>
      <c r="F11" s="6">
        <v>70</v>
      </c>
      <c r="G11" s="6">
        <v>6</v>
      </c>
      <c r="H11" s="6">
        <v>76</v>
      </c>
      <c r="I11" s="6">
        <v>6</v>
      </c>
      <c r="J11" s="6">
        <v>71</v>
      </c>
      <c r="K11" s="6">
        <v>5</v>
      </c>
      <c r="L11" s="6"/>
      <c r="M11" s="6"/>
      <c r="N11" s="6">
        <v>62</v>
      </c>
      <c r="O11" s="6">
        <v>4</v>
      </c>
      <c r="P11" s="6"/>
      <c r="Q11" s="6"/>
      <c r="R11" s="6">
        <v>78</v>
      </c>
      <c r="S11" s="6">
        <v>7</v>
      </c>
      <c r="T11" s="5">
        <v>65</v>
      </c>
      <c r="U11" s="5">
        <v>4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 t="shared" si="0"/>
        <v>422</v>
      </c>
      <c r="AY11" s="7">
        <f t="shared" si="1"/>
        <v>70.33333333333333</v>
      </c>
      <c r="AZ11" s="8">
        <f>COUNT(F11,H11,J11,L11,N11,P11,R11,T11,V11,X11,Z11,AB11,AD11,AF11,AH11,AJ11,AL11,AN11,AP11,AR11,AT11,AV11)</f>
        <v>6</v>
      </c>
      <c r="BA11" s="8">
        <f t="shared" si="2"/>
        <v>32</v>
      </c>
      <c r="BB11" s="9">
        <f t="shared" si="3"/>
        <v>70.33333333333333</v>
      </c>
    </row>
    <row r="12" spans="1:54" ht="12.75">
      <c r="A12" s="5">
        <v>9</v>
      </c>
      <c r="B12" s="5"/>
      <c r="C12" s="6">
        <v>4768</v>
      </c>
      <c r="D12" s="6" t="s">
        <v>385</v>
      </c>
      <c r="E12" s="6" t="s">
        <v>74</v>
      </c>
      <c r="F12" s="6">
        <v>61</v>
      </c>
      <c r="G12" s="6">
        <v>4</v>
      </c>
      <c r="H12" s="6"/>
      <c r="I12" s="6"/>
      <c r="J12" s="6"/>
      <c r="K12" s="6"/>
      <c r="L12" s="6">
        <v>76</v>
      </c>
      <c r="M12" s="6">
        <v>6</v>
      </c>
      <c r="N12" s="6">
        <v>64</v>
      </c>
      <c r="O12" s="6">
        <v>4</v>
      </c>
      <c r="P12" s="6">
        <v>86</v>
      </c>
      <c r="Q12" s="6">
        <v>8</v>
      </c>
      <c r="R12" s="5"/>
      <c r="S12" s="5"/>
      <c r="T12" s="5">
        <v>68</v>
      </c>
      <c r="U12" s="5">
        <v>4</v>
      </c>
      <c r="V12" s="6">
        <v>68</v>
      </c>
      <c r="W12" s="6">
        <v>5</v>
      </c>
      <c r="X12" s="6">
        <v>68</v>
      </c>
      <c r="Y12" s="6">
        <v>5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 t="shared" si="0"/>
        <v>491</v>
      </c>
      <c r="AY12" s="7">
        <f t="shared" si="1"/>
        <v>70.14285714285714</v>
      </c>
      <c r="AZ12" s="8">
        <f>COUNT(F12,H12,J12,L12,N12,P12,R12,T12,V12,X12,Z12,AB12,AD12,AF12,AH12,AJ12,AL12,AN12,AP12,AR12,AT12,AV12)</f>
        <v>7</v>
      </c>
      <c r="BA12" s="8">
        <f t="shared" si="2"/>
        <v>36</v>
      </c>
      <c r="BB12" s="9">
        <f t="shared" si="3"/>
        <v>70.14285714285714</v>
      </c>
    </row>
    <row r="13" spans="1:54" ht="12.75">
      <c r="A13" s="5">
        <v>10</v>
      </c>
      <c r="B13" s="5"/>
      <c r="C13" s="6">
        <v>4763</v>
      </c>
      <c r="D13" s="6" t="s">
        <v>382</v>
      </c>
      <c r="E13" s="6" t="s">
        <v>74</v>
      </c>
      <c r="F13" s="6">
        <v>67</v>
      </c>
      <c r="G13" s="6">
        <v>5</v>
      </c>
      <c r="H13" s="6"/>
      <c r="I13" s="6"/>
      <c r="J13" s="6">
        <v>66</v>
      </c>
      <c r="K13" s="6">
        <v>5</v>
      </c>
      <c r="L13" s="6">
        <v>70</v>
      </c>
      <c r="M13" s="6">
        <v>5</v>
      </c>
      <c r="N13" s="6">
        <v>78</v>
      </c>
      <c r="O13" s="6">
        <v>7</v>
      </c>
      <c r="P13" s="6">
        <v>61</v>
      </c>
      <c r="Q13" s="6">
        <v>4</v>
      </c>
      <c r="R13" s="5">
        <v>76</v>
      </c>
      <c r="S13" s="5">
        <v>6</v>
      </c>
      <c r="T13" s="5"/>
      <c r="U13" s="5"/>
      <c r="V13" s="6">
        <v>78</v>
      </c>
      <c r="W13" s="6">
        <v>7</v>
      </c>
      <c r="X13" s="6">
        <v>58</v>
      </c>
      <c r="Y13" s="6">
        <v>4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 t="shared" si="0"/>
        <v>554</v>
      </c>
      <c r="AY13" s="7">
        <f t="shared" si="1"/>
        <v>69.25</v>
      </c>
      <c r="AZ13" s="8">
        <f>COUNT(F13,H13,J13,L13,N13,P13,R13,T13,V13,X13,Z13,AB13,AD13,AF13,AH13,AJ13,AL13,AN13,AP13,AR13,AT13,AV13)</f>
        <v>8</v>
      </c>
      <c r="BA13" s="8">
        <f t="shared" si="2"/>
        <v>43</v>
      </c>
      <c r="BB13" s="9">
        <f t="shared" si="3"/>
        <v>69.25</v>
      </c>
    </row>
    <row r="14" spans="1:54" ht="12.75">
      <c r="A14" s="5">
        <v>11</v>
      </c>
      <c r="B14" s="5"/>
      <c r="C14" s="6">
        <v>2498</v>
      </c>
      <c r="D14" s="6" t="s">
        <v>376</v>
      </c>
      <c r="E14" s="6" t="s">
        <v>46</v>
      </c>
      <c r="F14" s="6">
        <v>66</v>
      </c>
      <c r="G14" s="6">
        <v>4</v>
      </c>
      <c r="H14" s="6">
        <v>72</v>
      </c>
      <c r="I14" s="6">
        <v>6</v>
      </c>
      <c r="J14" s="6">
        <v>68</v>
      </c>
      <c r="K14" s="6">
        <v>4</v>
      </c>
      <c r="L14" s="6">
        <v>59</v>
      </c>
      <c r="M14" s="6">
        <v>4</v>
      </c>
      <c r="N14" s="6"/>
      <c r="O14" s="6"/>
      <c r="P14" s="6"/>
      <c r="Q14" s="6"/>
      <c r="R14" s="5">
        <v>74</v>
      </c>
      <c r="S14" s="5">
        <v>6</v>
      </c>
      <c r="T14" s="5">
        <v>76</v>
      </c>
      <c r="U14" s="5">
        <v>6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 aca="true" t="shared" si="4" ref="AX14:AX37">SUM(F14,H14,J14,L14,N14,P14,R14,T14,V14,X14,Z14,AB14,AD14,AF14,AH14,AJ14,AL14,AN14,AP14,AR14,AT14,AV14)</f>
        <v>415</v>
      </c>
      <c r="AY14" s="7">
        <f aca="true" t="shared" si="5" ref="AY14:AY37">AX14/AZ14</f>
        <v>69.16666666666667</v>
      </c>
      <c r="AZ14" s="8">
        <f aca="true" t="shared" si="6" ref="AZ14:AZ26">COUNT(F14,H14,J14,L14,N14,P14,R14,T14,V14,X14,Z14,AB14,AD14,AF14,AH14,AJ14,AL14,AN14,AP14,AR14,AT14,AV14)</f>
        <v>6</v>
      </c>
      <c r="BA14" s="8">
        <f aca="true" t="shared" si="7" ref="BA14:BA37">SUM(G14,I14,K14,M14,O14,Q14,S14,U14,W14,Y14,AA14,AC14,AE14,AG14,AI14,AK14,AM14,AO14,AQ14,AS14,AU14,AW14)</f>
        <v>30</v>
      </c>
      <c r="BB14" s="9">
        <f aca="true" t="shared" si="8" ref="BB14:BB37">AX14/AZ14</f>
        <v>69.16666666666667</v>
      </c>
    </row>
    <row r="15" spans="1:54" ht="12.75">
      <c r="A15" s="5">
        <v>12</v>
      </c>
      <c r="B15" s="5"/>
      <c r="C15" s="6">
        <v>4808</v>
      </c>
      <c r="D15" s="6" t="s">
        <v>394</v>
      </c>
      <c r="E15" s="6" t="s">
        <v>70</v>
      </c>
      <c r="F15" s="6">
        <v>62</v>
      </c>
      <c r="G15" s="6">
        <v>4</v>
      </c>
      <c r="H15" s="6"/>
      <c r="I15" s="6"/>
      <c r="J15" s="6">
        <v>80</v>
      </c>
      <c r="K15" s="6">
        <v>7</v>
      </c>
      <c r="L15" s="6">
        <v>70</v>
      </c>
      <c r="M15" s="6">
        <v>6</v>
      </c>
      <c r="N15" s="6">
        <v>69</v>
      </c>
      <c r="O15" s="6">
        <v>5</v>
      </c>
      <c r="P15" s="6">
        <v>66</v>
      </c>
      <c r="Q15" s="6">
        <v>6</v>
      </c>
      <c r="R15" s="5">
        <v>68</v>
      </c>
      <c r="S15" s="5">
        <v>5</v>
      </c>
      <c r="T15" s="5">
        <v>69</v>
      </c>
      <c r="U15" s="5">
        <v>5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 t="shared" si="4"/>
        <v>484</v>
      </c>
      <c r="AY15" s="7">
        <f t="shared" si="5"/>
        <v>69.14285714285714</v>
      </c>
      <c r="AZ15" s="8">
        <f t="shared" si="6"/>
        <v>7</v>
      </c>
      <c r="BA15" s="8">
        <f t="shared" si="7"/>
        <v>38</v>
      </c>
      <c r="BB15" s="9">
        <f t="shared" si="8"/>
        <v>69.14285714285714</v>
      </c>
    </row>
    <row r="16" spans="1:54" ht="12.75">
      <c r="A16" s="5">
        <v>13</v>
      </c>
      <c r="B16" s="5"/>
      <c r="C16" s="6">
        <v>2499</v>
      </c>
      <c r="D16" s="6" t="s">
        <v>375</v>
      </c>
      <c r="E16" s="6" t="s">
        <v>46</v>
      </c>
      <c r="F16" s="6">
        <v>65</v>
      </c>
      <c r="G16" s="6">
        <v>5</v>
      </c>
      <c r="H16" s="6">
        <v>70</v>
      </c>
      <c r="I16" s="6">
        <v>5</v>
      </c>
      <c r="J16" s="6">
        <v>63</v>
      </c>
      <c r="K16" s="6">
        <v>5</v>
      </c>
      <c r="L16" s="6">
        <v>65</v>
      </c>
      <c r="M16" s="6">
        <v>4</v>
      </c>
      <c r="N16" s="6">
        <v>63</v>
      </c>
      <c r="O16" s="6">
        <v>4</v>
      </c>
      <c r="P16" s="6"/>
      <c r="Q16" s="6"/>
      <c r="R16" s="5">
        <v>74</v>
      </c>
      <c r="S16" s="5">
        <v>6</v>
      </c>
      <c r="T16" s="5">
        <v>67</v>
      </c>
      <c r="U16" s="5">
        <v>5</v>
      </c>
      <c r="V16" s="6">
        <v>74</v>
      </c>
      <c r="W16" s="6">
        <v>6</v>
      </c>
      <c r="X16" s="6">
        <v>78</v>
      </c>
      <c r="Y16" s="6">
        <v>7</v>
      </c>
      <c r="Z16" s="6">
        <v>70</v>
      </c>
      <c r="AA16" s="6">
        <v>4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 t="shared" si="4"/>
        <v>689</v>
      </c>
      <c r="AY16" s="7">
        <f t="shared" si="5"/>
        <v>68.9</v>
      </c>
      <c r="AZ16" s="8">
        <f t="shared" si="6"/>
        <v>10</v>
      </c>
      <c r="BA16" s="8">
        <f t="shared" si="7"/>
        <v>51</v>
      </c>
      <c r="BB16" s="9">
        <f t="shared" si="8"/>
        <v>68.9</v>
      </c>
    </row>
    <row r="17" spans="1:54" ht="12.75">
      <c r="A17" s="5">
        <v>14</v>
      </c>
      <c r="B17" s="5"/>
      <c r="C17" s="6">
        <v>3679</v>
      </c>
      <c r="D17" s="6" t="s">
        <v>373</v>
      </c>
      <c r="E17" s="6" t="s">
        <v>46</v>
      </c>
      <c r="F17" s="6">
        <v>66</v>
      </c>
      <c r="G17" s="6">
        <v>5</v>
      </c>
      <c r="H17" s="6">
        <v>64</v>
      </c>
      <c r="I17" s="6">
        <v>4</v>
      </c>
      <c r="J17" s="6"/>
      <c r="K17" s="6"/>
      <c r="L17" s="6">
        <v>86</v>
      </c>
      <c r="M17" s="6">
        <v>8</v>
      </c>
      <c r="N17" s="6">
        <v>66</v>
      </c>
      <c r="O17" s="6">
        <v>4</v>
      </c>
      <c r="P17" s="6"/>
      <c r="Q17" s="6"/>
      <c r="R17" s="5">
        <v>64</v>
      </c>
      <c r="S17" s="5">
        <v>4</v>
      </c>
      <c r="T17" s="5">
        <v>79</v>
      </c>
      <c r="U17" s="5">
        <v>7</v>
      </c>
      <c r="V17" s="6">
        <v>51</v>
      </c>
      <c r="W17" s="6">
        <v>1</v>
      </c>
      <c r="X17" s="6">
        <v>72</v>
      </c>
      <c r="Y17" s="6">
        <v>6</v>
      </c>
      <c r="Z17" s="6">
        <v>71</v>
      </c>
      <c r="AA17" s="6">
        <v>6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>SUM(F17,H17,J17,L17,N17,P17,R17,T17,V17,X17,Z17,AB17,AD17,AF17,AH17,AJ17,AL17,AN17,AP17,AR17,AT17,AV17)</f>
        <v>619</v>
      </c>
      <c r="AY17" s="7">
        <f>AX17/AZ17</f>
        <v>68.77777777777777</v>
      </c>
      <c r="AZ17" s="8">
        <f t="shared" si="6"/>
        <v>9</v>
      </c>
      <c r="BA17" s="8">
        <f>SUM(G17,I17,K17,M17,O17,Q17,S17,U17,W17,Y17,AA17,AC17,AE17,AG17,AI17,AK17,AM17,AO17,AQ17,AS17,AU17,AW17)</f>
        <v>45</v>
      </c>
      <c r="BB17" s="9">
        <f>AX17/AZ17</f>
        <v>68.77777777777777</v>
      </c>
    </row>
    <row r="18" spans="1:54" ht="12.75">
      <c r="A18" s="5">
        <v>15</v>
      </c>
      <c r="B18" s="5"/>
      <c r="C18" s="6">
        <v>2288</v>
      </c>
      <c r="D18" s="6" t="s">
        <v>374</v>
      </c>
      <c r="E18" s="6" t="s">
        <v>46</v>
      </c>
      <c r="F18" s="6">
        <v>70</v>
      </c>
      <c r="G18" s="6">
        <v>5</v>
      </c>
      <c r="H18" s="6">
        <v>67</v>
      </c>
      <c r="I18" s="6">
        <v>5</v>
      </c>
      <c r="J18" s="6">
        <v>78</v>
      </c>
      <c r="K18" s="6">
        <v>6</v>
      </c>
      <c r="L18" s="6"/>
      <c r="M18" s="6"/>
      <c r="N18" s="6">
        <v>55</v>
      </c>
      <c r="O18" s="6">
        <v>3</v>
      </c>
      <c r="P18" s="6"/>
      <c r="Q18" s="6"/>
      <c r="R18" s="6">
        <v>72</v>
      </c>
      <c r="S18" s="6">
        <v>6</v>
      </c>
      <c r="T18" s="5">
        <v>62</v>
      </c>
      <c r="U18" s="5">
        <v>4</v>
      </c>
      <c r="V18" s="6">
        <v>64</v>
      </c>
      <c r="W18" s="6">
        <v>5</v>
      </c>
      <c r="X18" s="6">
        <v>77</v>
      </c>
      <c r="Y18" s="6">
        <v>7</v>
      </c>
      <c r="Z18" s="6">
        <v>66</v>
      </c>
      <c r="AA18" s="6">
        <v>5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 t="shared" si="4"/>
        <v>611</v>
      </c>
      <c r="AY18" s="7">
        <f t="shared" si="5"/>
        <v>67.88888888888889</v>
      </c>
      <c r="AZ18" s="8">
        <f t="shared" si="6"/>
        <v>9</v>
      </c>
      <c r="BA18" s="8">
        <f t="shared" si="7"/>
        <v>46</v>
      </c>
      <c r="BB18" s="9">
        <f t="shared" si="8"/>
        <v>67.88888888888889</v>
      </c>
    </row>
    <row r="19" spans="1:54" ht="12.75">
      <c r="A19" s="5">
        <v>16</v>
      </c>
      <c r="B19" s="5"/>
      <c r="C19" s="6">
        <v>1765</v>
      </c>
      <c r="D19" s="6" t="s">
        <v>395</v>
      </c>
      <c r="E19" s="6" t="s">
        <v>68</v>
      </c>
      <c r="F19" s="6">
        <v>62</v>
      </c>
      <c r="G19" s="6">
        <v>5</v>
      </c>
      <c r="H19" s="6"/>
      <c r="I19" s="6"/>
      <c r="J19" s="6"/>
      <c r="K19" s="6"/>
      <c r="L19" s="6"/>
      <c r="M19" s="6"/>
      <c r="N19" s="6">
        <v>57</v>
      </c>
      <c r="O19" s="6">
        <v>3</v>
      </c>
      <c r="P19" s="6"/>
      <c r="Q19" s="6"/>
      <c r="R19" s="5">
        <v>62</v>
      </c>
      <c r="S19" s="5">
        <v>4</v>
      </c>
      <c r="T19" s="5">
        <v>74</v>
      </c>
      <c r="U19" s="5">
        <v>5</v>
      </c>
      <c r="V19" s="6">
        <v>74</v>
      </c>
      <c r="W19" s="6">
        <v>6</v>
      </c>
      <c r="X19" s="6">
        <v>78</v>
      </c>
      <c r="Y19" s="6">
        <v>6</v>
      </c>
      <c r="Z19" s="6">
        <v>67</v>
      </c>
      <c r="AA19" s="6">
        <v>5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 t="shared" si="4"/>
        <v>474</v>
      </c>
      <c r="AY19" s="7">
        <f t="shared" si="5"/>
        <v>67.71428571428571</v>
      </c>
      <c r="AZ19" s="8">
        <f t="shared" si="6"/>
        <v>7</v>
      </c>
      <c r="BA19" s="8">
        <f t="shared" si="7"/>
        <v>34</v>
      </c>
      <c r="BB19" s="9">
        <f t="shared" si="8"/>
        <v>67.71428571428571</v>
      </c>
    </row>
    <row r="20" spans="1:54" ht="12.75">
      <c r="A20" s="5">
        <v>17</v>
      </c>
      <c r="B20" s="5"/>
      <c r="C20" s="6">
        <v>4485</v>
      </c>
      <c r="D20" s="6" t="s">
        <v>399</v>
      </c>
      <c r="E20" s="6" t="s">
        <v>68</v>
      </c>
      <c r="F20" s="6">
        <v>69</v>
      </c>
      <c r="G20" s="6">
        <v>6</v>
      </c>
      <c r="H20" s="6">
        <v>63</v>
      </c>
      <c r="I20" s="6">
        <v>4</v>
      </c>
      <c r="J20" s="6"/>
      <c r="K20" s="6"/>
      <c r="L20" s="6">
        <v>74</v>
      </c>
      <c r="M20" s="6">
        <v>7</v>
      </c>
      <c r="N20" s="6">
        <v>62</v>
      </c>
      <c r="O20" s="6">
        <v>4</v>
      </c>
      <c r="P20" s="6"/>
      <c r="Q20" s="6"/>
      <c r="R20" s="6">
        <v>56</v>
      </c>
      <c r="S20" s="6">
        <v>3</v>
      </c>
      <c r="T20" s="5">
        <v>72</v>
      </c>
      <c r="U20" s="5">
        <v>6</v>
      </c>
      <c r="V20" s="6">
        <v>80</v>
      </c>
      <c r="W20" s="6">
        <v>7</v>
      </c>
      <c r="X20" s="6">
        <v>74</v>
      </c>
      <c r="Y20" s="6">
        <v>6</v>
      </c>
      <c r="Z20" s="6">
        <v>59</v>
      </c>
      <c r="AA20" s="6">
        <v>4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 t="shared" si="4"/>
        <v>609</v>
      </c>
      <c r="AY20" s="7">
        <f t="shared" si="5"/>
        <v>67.66666666666667</v>
      </c>
      <c r="AZ20" s="8">
        <f t="shared" si="6"/>
        <v>9</v>
      </c>
      <c r="BA20" s="8">
        <f t="shared" si="7"/>
        <v>47</v>
      </c>
      <c r="BB20" s="9">
        <f t="shared" si="8"/>
        <v>67.66666666666667</v>
      </c>
    </row>
    <row r="21" spans="1:54" ht="12.75">
      <c r="A21" s="5">
        <v>18</v>
      </c>
      <c r="B21" s="5"/>
      <c r="C21" s="6">
        <v>3926</v>
      </c>
      <c r="D21" s="6" t="s">
        <v>554</v>
      </c>
      <c r="E21" s="6" t="s">
        <v>71</v>
      </c>
      <c r="F21" s="6"/>
      <c r="G21" s="6"/>
      <c r="H21" s="6">
        <v>72</v>
      </c>
      <c r="I21" s="6">
        <v>5</v>
      </c>
      <c r="J21" s="6">
        <v>53</v>
      </c>
      <c r="K21" s="6">
        <v>3</v>
      </c>
      <c r="L21" s="6">
        <v>67</v>
      </c>
      <c r="M21" s="6">
        <v>5</v>
      </c>
      <c r="N21" s="6">
        <v>76</v>
      </c>
      <c r="O21" s="6">
        <v>6</v>
      </c>
      <c r="P21" s="6">
        <v>70</v>
      </c>
      <c r="Q21" s="6">
        <v>6</v>
      </c>
      <c r="R21" s="5"/>
      <c r="S21" s="5"/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 t="shared" si="4"/>
        <v>338</v>
      </c>
      <c r="AY21" s="7">
        <f t="shared" si="5"/>
        <v>67.6</v>
      </c>
      <c r="AZ21" s="8">
        <f t="shared" si="6"/>
        <v>5</v>
      </c>
      <c r="BA21" s="8">
        <f t="shared" si="7"/>
        <v>25</v>
      </c>
      <c r="BB21" s="9">
        <f t="shared" si="8"/>
        <v>67.6</v>
      </c>
    </row>
    <row r="22" spans="1:54" ht="12.75">
      <c r="A22" s="5">
        <v>19</v>
      </c>
      <c r="B22" s="5"/>
      <c r="C22" s="6">
        <v>2007</v>
      </c>
      <c r="D22" s="6" t="s">
        <v>378</v>
      </c>
      <c r="E22" s="6" t="s">
        <v>46</v>
      </c>
      <c r="F22" s="6">
        <v>80</v>
      </c>
      <c r="G22" s="6">
        <v>7</v>
      </c>
      <c r="H22" s="6">
        <v>62</v>
      </c>
      <c r="I22" s="6">
        <v>4</v>
      </c>
      <c r="J22" s="6">
        <v>77</v>
      </c>
      <c r="K22" s="6">
        <v>7</v>
      </c>
      <c r="L22" s="6">
        <v>55</v>
      </c>
      <c r="M22" s="6">
        <v>3</v>
      </c>
      <c r="N22" s="6">
        <v>69</v>
      </c>
      <c r="O22" s="6">
        <v>5</v>
      </c>
      <c r="P22" s="6"/>
      <c r="Q22" s="6"/>
      <c r="R22" s="5">
        <v>67</v>
      </c>
      <c r="S22" s="5">
        <v>4</v>
      </c>
      <c r="T22" s="5">
        <v>60</v>
      </c>
      <c r="U22" s="5">
        <v>3</v>
      </c>
      <c r="V22" s="6">
        <v>59</v>
      </c>
      <c r="W22" s="6">
        <v>3</v>
      </c>
      <c r="X22" s="6">
        <v>62</v>
      </c>
      <c r="Y22" s="6">
        <v>4</v>
      </c>
      <c r="Z22" s="6">
        <v>80</v>
      </c>
      <c r="AA22" s="6">
        <v>7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 t="shared" si="4"/>
        <v>671</v>
      </c>
      <c r="AY22" s="7">
        <f t="shared" si="5"/>
        <v>67.1</v>
      </c>
      <c r="AZ22" s="8">
        <f t="shared" si="6"/>
        <v>10</v>
      </c>
      <c r="BA22" s="8">
        <f t="shared" si="7"/>
        <v>47</v>
      </c>
      <c r="BB22" s="9">
        <f t="shared" si="8"/>
        <v>67.1</v>
      </c>
    </row>
    <row r="23" spans="1:54" ht="12.75">
      <c r="A23" s="5">
        <v>20</v>
      </c>
      <c r="B23" s="5"/>
      <c r="C23" s="6">
        <v>3299</v>
      </c>
      <c r="D23" s="6" t="s">
        <v>663</v>
      </c>
      <c r="E23" s="6" t="s">
        <v>71</v>
      </c>
      <c r="F23" s="6"/>
      <c r="G23" s="6"/>
      <c r="H23" s="6"/>
      <c r="I23" s="6"/>
      <c r="J23" s="6">
        <v>79</v>
      </c>
      <c r="K23" s="6">
        <v>7</v>
      </c>
      <c r="L23" s="6">
        <v>72</v>
      </c>
      <c r="M23" s="6">
        <v>6</v>
      </c>
      <c r="N23" s="6">
        <v>64</v>
      </c>
      <c r="O23" s="6">
        <v>5</v>
      </c>
      <c r="P23" s="6">
        <v>65</v>
      </c>
      <c r="Q23" s="6">
        <v>4</v>
      </c>
      <c r="R23" s="5">
        <v>50</v>
      </c>
      <c r="S23" s="5">
        <v>1</v>
      </c>
      <c r="T23" s="5">
        <v>64</v>
      </c>
      <c r="U23" s="5">
        <v>5</v>
      </c>
      <c r="V23" s="6">
        <v>69</v>
      </c>
      <c r="W23" s="6">
        <v>5</v>
      </c>
      <c r="X23" s="6"/>
      <c r="Y23" s="6"/>
      <c r="Z23" s="6">
        <v>72</v>
      </c>
      <c r="AA23" s="6">
        <v>6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 t="shared" si="4"/>
        <v>535</v>
      </c>
      <c r="AY23" s="7">
        <f>AX23/AZ23</f>
        <v>66.875</v>
      </c>
      <c r="AZ23" s="8">
        <f t="shared" si="6"/>
        <v>8</v>
      </c>
      <c r="BA23" s="8">
        <f t="shared" si="7"/>
        <v>39</v>
      </c>
      <c r="BB23" s="9">
        <f t="shared" si="8"/>
        <v>66.875</v>
      </c>
    </row>
    <row r="24" spans="1:54" ht="12.75">
      <c r="A24" s="5">
        <v>21</v>
      </c>
      <c r="B24" s="5"/>
      <c r="C24" s="6">
        <v>1763</v>
      </c>
      <c r="D24" s="6" t="s">
        <v>398</v>
      </c>
      <c r="E24" s="6" t="s">
        <v>68</v>
      </c>
      <c r="F24" s="6">
        <v>63</v>
      </c>
      <c r="G24" s="6">
        <v>4</v>
      </c>
      <c r="H24" s="6">
        <v>70</v>
      </c>
      <c r="I24" s="6">
        <v>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 t="shared" si="4"/>
        <v>133</v>
      </c>
      <c r="AY24" s="7">
        <f t="shared" si="5"/>
        <v>66.5</v>
      </c>
      <c r="AZ24" s="8">
        <f t="shared" si="6"/>
        <v>2</v>
      </c>
      <c r="BA24" s="8">
        <f t="shared" si="7"/>
        <v>10</v>
      </c>
      <c r="BB24" s="9">
        <f t="shared" si="8"/>
        <v>66.5</v>
      </c>
    </row>
    <row r="25" spans="1:54" ht="12.75">
      <c r="A25" s="5">
        <v>22</v>
      </c>
      <c r="B25" s="5"/>
      <c r="C25" s="6">
        <v>2088</v>
      </c>
      <c r="D25" s="6" t="s">
        <v>697</v>
      </c>
      <c r="E25" s="6" t="s">
        <v>70</v>
      </c>
      <c r="F25" s="6">
        <v>55</v>
      </c>
      <c r="G25" s="6">
        <v>3</v>
      </c>
      <c r="H25" s="6">
        <v>83</v>
      </c>
      <c r="I25" s="6">
        <v>8</v>
      </c>
      <c r="J25" s="6">
        <v>74</v>
      </c>
      <c r="K25" s="6">
        <v>6</v>
      </c>
      <c r="L25" s="6">
        <v>64</v>
      </c>
      <c r="M25" s="6">
        <v>5</v>
      </c>
      <c r="N25" s="6">
        <v>65</v>
      </c>
      <c r="O25" s="6">
        <v>4</v>
      </c>
      <c r="P25" s="6">
        <v>61</v>
      </c>
      <c r="Q25" s="6">
        <v>4</v>
      </c>
      <c r="R25" s="5">
        <v>55</v>
      </c>
      <c r="S25" s="5">
        <v>3</v>
      </c>
      <c r="T25" s="5">
        <v>64</v>
      </c>
      <c r="U25" s="5">
        <v>4</v>
      </c>
      <c r="V25" s="6"/>
      <c r="W25" s="6"/>
      <c r="X25" s="6">
        <v>65</v>
      </c>
      <c r="Y25" s="6">
        <v>4</v>
      </c>
      <c r="Z25" s="6">
        <v>78</v>
      </c>
      <c r="AA25" s="6">
        <v>6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 t="shared" si="4"/>
        <v>664</v>
      </c>
      <c r="AY25" s="7">
        <f t="shared" si="5"/>
        <v>66.4</v>
      </c>
      <c r="AZ25" s="8">
        <f t="shared" si="6"/>
        <v>10</v>
      </c>
      <c r="BA25" s="8">
        <f t="shared" si="7"/>
        <v>47</v>
      </c>
      <c r="BB25" s="9">
        <f t="shared" si="8"/>
        <v>66.4</v>
      </c>
    </row>
    <row r="26" spans="1:54" ht="12.75">
      <c r="A26" s="5">
        <v>23</v>
      </c>
      <c r="B26" s="5"/>
      <c r="C26" s="6">
        <v>2518</v>
      </c>
      <c r="D26" s="6" t="s">
        <v>370</v>
      </c>
      <c r="E26" s="6" t="s">
        <v>75</v>
      </c>
      <c r="F26" s="6">
        <v>68</v>
      </c>
      <c r="G26" s="6">
        <v>5</v>
      </c>
      <c r="H26" s="6">
        <v>48</v>
      </c>
      <c r="I26" s="6">
        <v>1</v>
      </c>
      <c r="J26" s="6"/>
      <c r="K26" s="6"/>
      <c r="L26" s="6">
        <v>55</v>
      </c>
      <c r="M26" s="6">
        <v>3</v>
      </c>
      <c r="N26" s="6"/>
      <c r="O26" s="6"/>
      <c r="P26" s="6"/>
      <c r="Q26" s="6"/>
      <c r="R26" s="5">
        <v>66</v>
      </c>
      <c r="S26" s="5">
        <v>5</v>
      </c>
      <c r="T26" s="5">
        <v>68</v>
      </c>
      <c r="U26" s="5">
        <v>5</v>
      </c>
      <c r="V26" s="6">
        <v>70</v>
      </c>
      <c r="W26" s="6">
        <v>5</v>
      </c>
      <c r="X26" s="6">
        <v>80</v>
      </c>
      <c r="Y26" s="6">
        <v>7</v>
      </c>
      <c r="Z26" s="6">
        <v>76</v>
      </c>
      <c r="AA26" s="6">
        <v>6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 t="shared" si="4"/>
        <v>531</v>
      </c>
      <c r="AY26" s="7">
        <f t="shared" si="5"/>
        <v>66.375</v>
      </c>
      <c r="AZ26" s="8">
        <f t="shared" si="6"/>
        <v>8</v>
      </c>
      <c r="BA26" s="8">
        <f t="shared" si="7"/>
        <v>37</v>
      </c>
      <c r="BB26" s="9">
        <f t="shared" si="8"/>
        <v>66.375</v>
      </c>
    </row>
    <row r="27" spans="1:54" ht="12.75">
      <c r="A27" s="5">
        <v>24</v>
      </c>
      <c r="B27" s="5"/>
      <c r="C27" s="6">
        <v>4045</v>
      </c>
      <c r="D27" s="6" t="s">
        <v>548</v>
      </c>
      <c r="E27" s="6" t="s">
        <v>16</v>
      </c>
      <c r="F27" s="6">
        <v>49</v>
      </c>
      <c r="G27" s="6">
        <v>3</v>
      </c>
      <c r="H27" s="6">
        <v>51</v>
      </c>
      <c r="I27" s="6">
        <v>2</v>
      </c>
      <c r="J27" s="6">
        <v>75</v>
      </c>
      <c r="K27" s="6">
        <v>6</v>
      </c>
      <c r="L27" s="6">
        <v>64</v>
      </c>
      <c r="M27" s="6">
        <v>4</v>
      </c>
      <c r="N27" s="6">
        <v>48</v>
      </c>
      <c r="O27" s="6">
        <v>2</v>
      </c>
      <c r="P27" s="6"/>
      <c r="Q27" s="6"/>
      <c r="R27" s="5"/>
      <c r="S27" s="5"/>
      <c r="T27" s="5">
        <v>84</v>
      </c>
      <c r="U27" s="5">
        <v>8</v>
      </c>
      <c r="V27" s="6">
        <v>66</v>
      </c>
      <c r="W27" s="6">
        <v>5</v>
      </c>
      <c r="X27" s="6">
        <v>77</v>
      </c>
      <c r="Y27" s="6">
        <v>7</v>
      </c>
      <c r="Z27" s="6">
        <v>80</v>
      </c>
      <c r="AA27" s="6">
        <v>7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 t="shared" si="0"/>
        <v>594</v>
      </c>
      <c r="AY27" s="7">
        <f t="shared" si="1"/>
        <v>66</v>
      </c>
      <c r="AZ27" s="8">
        <f aca="true" t="shared" si="9" ref="AZ27:AZ33">COUNT(F27,H27,J27,L27,N27,P27,R27,T27,V27,X27,Z27,AB27,AD27,AF27,AH27,AJ27,AL27,AN27,AP27,AR27,AT27,AV27)</f>
        <v>9</v>
      </c>
      <c r="BA27" s="8">
        <f t="shared" si="2"/>
        <v>44</v>
      </c>
      <c r="BB27" s="9">
        <f t="shared" si="3"/>
        <v>66</v>
      </c>
    </row>
    <row r="28" spans="1:54" ht="12.75">
      <c r="A28" s="5">
        <v>25</v>
      </c>
      <c r="B28" s="5"/>
      <c r="C28" s="6">
        <v>5297</v>
      </c>
      <c r="D28" s="6" t="s">
        <v>744</v>
      </c>
      <c r="E28" s="6" t="s">
        <v>74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66</v>
      </c>
      <c r="Q28" s="6">
        <v>5</v>
      </c>
      <c r="R28" s="5"/>
      <c r="S28" s="5"/>
      <c r="T28" s="5"/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 t="shared" si="0"/>
        <v>66</v>
      </c>
      <c r="AY28" s="7">
        <f t="shared" si="1"/>
        <v>66</v>
      </c>
      <c r="AZ28" s="8">
        <f t="shared" si="9"/>
        <v>1</v>
      </c>
      <c r="BA28" s="8">
        <f t="shared" si="2"/>
        <v>5</v>
      </c>
      <c r="BB28" s="9">
        <f t="shared" si="3"/>
        <v>66</v>
      </c>
    </row>
    <row r="29" spans="1:54" ht="12.75">
      <c r="A29" s="5">
        <v>26</v>
      </c>
      <c r="B29" s="5"/>
      <c r="C29" s="6">
        <v>1842</v>
      </c>
      <c r="D29" s="6" t="s">
        <v>396</v>
      </c>
      <c r="E29" s="6" t="s">
        <v>68</v>
      </c>
      <c r="F29" s="6">
        <v>61</v>
      </c>
      <c r="G29" s="6">
        <v>4</v>
      </c>
      <c r="H29" s="6"/>
      <c r="I29" s="6"/>
      <c r="J29" s="6"/>
      <c r="K29" s="6"/>
      <c r="L29" s="6">
        <v>68</v>
      </c>
      <c r="M29" s="6">
        <v>6</v>
      </c>
      <c r="N29" s="6">
        <v>64</v>
      </c>
      <c r="O29" s="6">
        <v>3</v>
      </c>
      <c r="P29" s="6"/>
      <c r="Q29" s="6"/>
      <c r="R29" s="5"/>
      <c r="S29" s="5"/>
      <c r="T29" s="5"/>
      <c r="U29" s="5"/>
      <c r="V29" s="6"/>
      <c r="W29" s="6"/>
      <c r="X29" s="6">
        <v>65</v>
      </c>
      <c r="Y29" s="6">
        <v>5</v>
      </c>
      <c r="Z29" s="6">
        <v>71</v>
      </c>
      <c r="AA29" s="6">
        <v>5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 t="shared" si="0"/>
        <v>329</v>
      </c>
      <c r="AY29" s="7">
        <f t="shared" si="1"/>
        <v>65.8</v>
      </c>
      <c r="AZ29" s="8">
        <f>COUNT(F29,H29,J29,L29,N29,P29,R29,T29,V29,X29,Z29,AB29,AD29,AF29,AH29,AJ29,AL29,AN29,AP29,AR29,AT29,AV29)</f>
        <v>5</v>
      </c>
      <c r="BA29" s="8">
        <f t="shared" si="2"/>
        <v>23</v>
      </c>
      <c r="BB29" s="9">
        <f t="shared" si="3"/>
        <v>65.8</v>
      </c>
    </row>
    <row r="30" spans="1:54" ht="12.75">
      <c r="A30" s="5">
        <v>27</v>
      </c>
      <c r="B30" s="5"/>
      <c r="C30" s="6">
        <v>5360</v>
      </c>
      <c r="D30" s="6" t="s">
        <v>535</v>
      </c>
      <c r="E30" s="6" t="s">
        <v>73</v>
      </c>
      <c r="F30" s="6"/>
      <c r="G30" s="6"/>
      <c r="H30" s="6">
        <v>75</v>
      </c>
      <c r="I30" s="6">
        <v>6</v>
      </c>
      <c r="J30" s="6">
        <v>72</v>
      </c>
      <c r="K30" s="6">
        <v>6</v>
      </c>
      <c r="L30" s="6"/>
      <c r="M30" s="6"/>
      <c r="N30" s="6">
        <v>54</v>
      </c>
      <c r="O30" s="6">
        <v>2</v>
      </c>
      <c r="P30" s="6"/>
      <c r="Q30" s="6"/>
      <c r="R30" s="6">
        <v>52</v>
      </c>
      <c r="S30" s="6">
        <v>4</v>
      </c>
      <c r="T30" s="5">
        <v>73</v>
      </c>
      <c r="U30" s="5">
        <v>6</v>
      </c>
      <c r="V30" s="6">
        <v>66</v>
      </c>
      <c r="W30" s="6">
        <v>6</v>
      </c>
      <c r="X30" s="6">
        <v>65</v>
      </c>
      <c r="Y30" s="6">
        <v>5</v>
      </c>
      <c r="Z30" s="6">
        <v>68</v>
      </c>
      <c r="AA30" s="6">
        <v>4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 t="shared" si="0"/>
        <v>525</v>
      </c>
      <c r="AY30" s="7">
        <f t="shared" si="1"/>
        <v>65.625</v>
      </c>
      <c r="AZ30" s="8">
        <f t="shared" si="9"/>
        <v>8</v>
      </c>
      <c r="BA30" s="8">
        <f t="shared" si="2"/>
        <v>39</v>
      </c>
      <c r="BB30" s="9">
        <f t="shared" si="3"/>
        <v>65.625</v>
      </c>
    </row>
    <row r="31" spans="1:54" ht="12.75">
      <c r="A31" s="5">
        <v>28</v>
      </c>
      <c r="B31" s="5"/>
      <c r="C31" s="6">
        <v>815</v>
      </c>
      <c r="D31" s="6" t="s">
        <v>755</v>
      </c>
      <c r="E31" s="6" t="s">
        <v>73</v>
      </c>
      <c r="F31" s="6">
        <v>57</v>
      </c>
      <c r="G31" s="6">
        <v>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53</v>
      </c>
      <c r="S31" s="6">
        <v>3</v>
      </c>
      <c r="T31" s="5">
        <v>73</v>
      </c>
      <c r="U31" s="5">
        <v>6</v>
      </c>
      <c r="V31" s="6">
        <v>66</v>
      </c>
      <c r="W31" s="6">
        <v>4</v>
      </c>
      <c r="X31" s="6">
        <v>65</v>
      </c>
      <c r="Y31" s="6">
        <v>5</v>
      </c>
      <c r="Z31" s="6">
        <v>78</v>
      </c>
      <c r="AA31" s="6">
        <v>6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 t="shared" si="0"/>
        <v>392</v>
      </c>
      <c r="AY31" s="7">
        <f t="shared" si="5"/>
        <v>65.33333333333333</v>
      </c>
      <c r="AZ31" s="8">
        <f t="shared" si="9"/>
        <v>6</v>
      </c>
      <c r="BA31" s="8">
        <f t="shared" si="2"/>
        <v>27</v>
      </c>
      <c r="BB31" s="9">
        <f t="shared" si="3"/>
        <v>65.33333333333333</v>
      </c>
    </row>
    <row r="32" spans="1:54" ht="12.75">
      <c r="A32" s="5">
        <v>29</v>
      </c>
      <c r="B32" s="5"/>
      <c r="C32" s="6">
        <v>5300</v>
      </c>
      <c r="D32" s="6" t="s">
        <v>383</v>
      </c>
      <c r="E32" s="6" t="s">
        <v>74</v>
      </c>
      <c r="F32" s="6">
        <v>59</v>
      </c>
      <c r="G32" s="6">
        <v>4</v>
      </c>
      <c r="H32" s="6"/>
      <c r="I32" s="6"/>
      <c r="J32" s="6"/>
      <c r="K32" s="6"/>
      <c r="L32" s="6"/>
      <c r="M32" s="6"/>
      <c r="N32" s="6">
        <v>78</v>
      </c>
      <c r="O32" s="6">
        <v>6</v>
      </c>
      <c r="P32" s="6"/>
      <c r="Q32" s="6"/>
      <c r="R32" s="5"/>
      <c r="S32" s="5"/>
      <c r="T32" s="5">
        <v>59</v>
      </c>
      <c r="U32" s="5">
        <v>4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 t="shared" si="0"/>
        <v>196</v>
      </c>
      <c r="AY32" s="7">
        <f>AX32/AZ32</f>
        <v>65.33333333333333</v>
      </c>
      <c r="AZ32" s="8">
        <f t="shared" si="9"/>
        <v>3</v>
      </c>
      <c r="BA32" s="8">
        <f t="shared" si="2"/>
        <v>14</v>
      </c>
      <c r="BB32" s="9">
        <f t="shared" si="3"/>
        <v>65.33333333333333</v>
      </c>
    </row>
    <row r="33" spans="1:54" ht="12.75">
      <c r="A33" s="5">
        <v>30</v>
      </c>
      <c r="B33" s="5"/>
      <c r="C33" s="6">
        <v>5293</v>
      </c>
      <c r="D33" s="6" t="s">
        <v>757</v>
      </c>
      <c r="E33" s="6" t="s">
        <v>74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>
        <v>69</v>
      </c>
      <c r="S33" s="5">
        <v>5</v>
      </c>
      <c r="T33" s="5"/>
      <c r="U33" s="5"/>
      <c r="V33" s="6">
        <v>61</v>
      </c>
      <c r="W33" s="6">
        <v>3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 t="shared" si="0"/>
        <v>130</v>
      </c>
      <c r="AY33" s="7">
        <f aca="true" t="shared" si="10" ref="AY33:AY42">AX33/AZ33</f>
        <v>65</v>
      </c>
      <c r="AZ33" s="8">
        <f t="shared" si="9"/>
        <v>2</v>
      </c>
      <c r="BA33" s="8">
        <f t="shared" si="2"/>
        <v>8</v>
      </c>
      <c r="BB33" s="9">
        <f t="shared" si="3"/>
        <v>65</v>
      </c>
    </row>
    <row r="34" spans="1:54" ht="12.75">
      <c r="A34" s="5">
        <v>31</v>
      </c>
      <c r="B34" s="5"/>
      <c r="C34" s="6">
        <v>3309</v>
      </c>
      <c r="D34" s="6" t="s">
        <v>711</v>
      </c>
      <c r="E34" s="6" t="s">
        <v>71</v>
      </c>
      <c r="F34" s="6"/>
      <c r="G34" s="6"/>
      <c r="H34" s="6"/>
      <c r="I34" s="6"/>
      <c r="J34" s="6"/>
      <c r="K34" s="6"/>
      <c r="L34" s="6">
        <v>48</v>
      </c>
      <c r="M34" s="6">
        <v>3</v>
      </c>
      <c r="N34" s="6">
        <v>69</v>
      </c>
      <c r="O34" s="6">
        <v>6</v>
      </c>
      <c r="P34" s="6">
        <v>73</v>
      </c>
      <c r="Q34" s="6">
        <v>6</v>
      </c>
      <c r="R34" s="5">
        <v>63</v>
      </c>
      <c r="S34" s="5">
        <v>5</v>
      </c>
      <c r="T34" s="5"/>
      <c r="U34" s="5"/>
      <c r="V34" s="6">
        <v>66</v>
      </c>
      <c r="W34" s="6">
        <v>5</v>
      </c>
      <c r="X34" s="6"/>
      <c r="Y34" s="6"/>
      <c r="Z34" s="6">
        <v>70</v>
      </c>
      <c r="AA34" s="6">
        <v>6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 t="shared" si="0"/>
        <v>389</v>
      </c>
      <c r="AY34" s="7">
        <f t="shared" si="10"/>
        <v>64.83333333333333</v>
      </c>
      <c r="AZ34" s="8">
        <f aca="true" t="shared" si="11" ref="AZ34:AZ42">COUNT(F34,H34,J34,L34,N34,P34,R34,T34,V34,X34,Z34,AB34,AD34,AF34,AH34,AJ34,AL34,AN34,AP34,AR34,AT34,AV34)</f>
        <v>6</v>
      </c>
      <c r="BA34" s="8">
        <f t="shared" si="2"/>
        <v>31</v>
      </c>
      <c r="BB34" s="9">
        <f t="shared" si="3"/>
        <v>64.83333333333333</v>
      </c>
    </row>
    <row r="35" spans="1:54" ht="12.75">
      <c r="A35" s="5">
        <v>32</v>
      </c>
      <c r="B35" s="5"/>
      <c r="C35" s="6">
        <v>1612</v>
      </c>
      <c r="D35" s="6" t="s">
        <v>403</v>
      </c>
      <c r="E35" s="6" t="s">
        <v>49</v>
      </c>
      <c r="F35" s="6">
        <v>67</v>
      </c>
      <c r="G35" s="6">
        <v>5</v>
      </c>
      <c r="H35" s="6">
        <v>75</v>
      </c>
      <c r="I35" s="6">
        <v>6</v>
      </c>
      <c r="J35" s="6">
        <v>67</v>
      </c>
      <c r="K35" s="6">
        <v>5</v>
      </c>
      <c r="L35" s="6">
        <v>73</v>
      </c>
      <c r="M35" s="6">
        <v>6</v>
      </c>
      <c r="N35" s="6">
        <v>42</v>
      </c>
      <c r="O35" s="6">
        <v>0</v>
      </c>
      <c r="P35" s="6">
        <v>75</v>
      </c>
      <c r="Q35" s="6">
        <v>6</v>
      </c>
      <c r="R35" s="5">
        <v>57</v>
      </c>
      <c r="S35" s="5">
        <v>3</v>
      </c>
      <c r="T35" s="5"/>
      <c r="U35" s="5"/>
      <c r="V35" s="6">
        <v>62</v>
      </c>
      <c r="W35" s="6">
        <v>4</v>
      </c>
      <c r="X35" s="6">
        <v>54</v>
      </c>
      <c r="Y35" s="6">
        <v>2</v>
      </c>
      <c r="Z35" s="6">
        <v>74</v>
      </c>
      <c r="AA35" s="6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 t="shared" si="0"/>
        <v>646</v>
      </c>
      <c r="AY35" s="7">
        <f t="shared" si="10"/>
        <v>64.6</v>
      </c>
      <c r="AZ35" s="8">
        <f t="shared" si="11"/>
        <v>10</v>
      </c>
      <c r="BA35" s="8">
        <f t="shared" si="2"/>
        <v>42</v>
      </c>
      <c r="BB35" s="9">
        <f t="shared" si="3"/>
        <v>64.6</v>
      </c>
    </row>
    <row r="36" spans="1:54" ht="12.75">
      <c r="A36" s="5">
        <v>33</v>
      </c>
      <c r="B36" s="5"/>
      <c r="C36" s="6">
        <v>3466</v>
      </c>
      <c r="D36" s="6" t="s">
        <v>372</v>
      </c>
      <c r="E36" s="6" t="s">
        <v>75</v>
      </c>
      <c r="F36" s="6">
        <v>70</v>
      </c>
      <c r="G36" s="6">
        <v>6</v>
      </c>
      <c r="H36" s="6">
        <v>68</v>
      </c>
      <c r="I36" s="6">
        <v>5</v>
      </c>
      <c r="J36" s="6">
        <v>59</v>
      </c>
      <c r="K36" s="6">
        <v>3</v>
      </c>
      <c r="L36" s="6"/>
      <c r="M36" s="6"/>
      <c r="N36" s="6"/>
      <c r="O36" s="6"/>
      <c r="P36" s="6"/>
      <c r="Q36" s="6"/>
      <c r="R36" s="5"/>
      <c r="S36" s="5"/>
      <c r="T36" s="5"/>
      <c r="U36" s="5"/>
      <c r="V36" s="6">
        <v>61</v>
      </c>
      <c r="W36" s="6">
        <v>4</v>
      </c>
      <c r="X36" s="6">
        <v>64</v>
      </c>
      <c r="Y36" s="6">
        <v>4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 t="shared" si="0"/>
        <v>322</v>
      </c>
      <c r="AY36" s="7">
        <f t="shared" si="10"/>
        <v>64.4</v>
      </c>
      <c r="AZ36" s="8">
        <f t="shared" si="11"/>
        <v>5</v>
      </c>
      <c r="BA36" s="8">
        <f t="shared" si="2"/>
        <v>22</v>
      </c>
      <c r="BB36" s="9">
        <f t="shared" si="3"/>
        <v>64.4</v>
      </c>
    </row>
    <row r="37" spans="1:54" ht="12.75">
      <c r="A37" s="5">
        <v>34</v>
      </c>
      <c r="B37" s="5"/>
      <c r="C37" s="6">
        <v>2517</v>
      </c>
      <c r="D37" s="6" t="s">
        <v>368</v>
      </c>
      <c r="E37" s="6" t="s">
        <v>75</v>
      </c>
      <c r="F37" s="6">
        <v>58</v>
      </c>
      <c r="G37" s="6">
        <v>4</v>
      </c>
      <c r="H37" s="6">
        <v>63</v>
      </c>
      <c r="I37" s="6">
        <v>5</v>
      </c>
      <c r="J37" s="6">
        <v>73</v>
      </c>
      <c r="K37" s="6">
        <v>6</v>
      </c>
      <c r="L37" s="6"/>
      <c r="M37" s="6"/>
      <c r="N37" s="6"/>
      <c r="O37" s="6"/>
      <c r="P37" s="6">
        <v>77</v>
      </c>
      <c r="Q37" s="6">
        <v>7</v>
      </c>
      <c r="R37" s="5">
        <v>74</v>
      </c>
      <c r="S37" s="5">
        <v>6</v>
      </c>
      <c r="T37" s="5">
        <v>50</v>
      </c>
      <c r="U37" s="5">
        <v>1</v>
      </c>
      <c r="V37" s="6">
        <v>72</v>
      </c>
      <c r="W37" s="6">
        <v>6</v>
      </c>
      <c r="X37" s="6"/>
      <c r="Y37" s="6"/>
      <c r="Z37" s="6">
        <v>48</v>
      </c>
      <c r="AA37" s="6">
        <v>2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 t="shared" si="4"/>
        <v>515</v>
      </c>
      <c r="AY37" s="7">
        <f t="shared" si="5"/>
        <v>64.375</v>
      </c>
      <c r="AZ37" s="8">
        <f>COUNT(F37,H37,J37,L37,N37,P37,R37,T37,V37,X37,Z37,AB37,AD37,AF37,AH37,AJ37,AL37,AN37,AP37,AR37,AT37,AV37)</f>
        <v>8</v>
      </c>
      <c r="BA37" s="8">
        <f t="shared" si="7"/>
        <v>37</v>
      </c>
      <c r="BB37" s="9">
        <f t="shared" si="8"/>
        <v>64.375</v>
      </c>
    </row>
    <row r="38" spans="1:54" ht="12.75">
      <c r="A38" s="5">
        <v>35</v>
      </c>
      <c r="B38" s="5"/>
      <c r="C38" s="6">
        <v>1900</v>
      </c>
      <c r="D38" s="6" t="s">
        <v>540</v>
      </c>
      <c r="E38" s="6" t="s">
        <v>68</v>
      </c>
      <c r="F38" s="6"/>
      <c r="G38" s="6"/>
      <c r="H38" s="6">
        <v>57</v>
      </c>
      <c r="I38" s="6">
        <v>4</v>
      </c>
      <c r="J38" s="6"/>
      <c r="K38" s="6"/>
      <c r="L38" s="6"/>
      <c r="M38" s="6"/>
      <c r="N38" s="6">
        <v>65</v>
      </c>
      <c r="O38" s="6">
        <v>5</v>
      </c>
      <c r="P38" s="6"/>
      <c r="Q38" s="6"/>
      <c r="R38" s="6"/>
      <c r="S38" s="6"/>
      <c r="T38" s="5"/>
      <c r="U38" s="5"/>
      <c r="V38" s="6"/>
      <c r="W38" s="6"/>
      <c r="X38" s="6">
        <v>71</v>
      </c>
      <c r="Y38" s="6">
        <v>6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 t="shared" si="0"/>
        <v>193</v>
      </c>
      <c r="AY38" s="7">
        <f t="shared" si="10"/>
        <v>64.33333333333333</v>
      </c>
      <c r="AZ38" s="8">
        <f t="shared" si="11"/>
        <v>3</v>
      </c>
      <c r="BA38" s="8">
        <f t="shared" si="2"/>
        <v>15</v>
      </c>
      <c r="BB38" s="9">
        <f t="shared" si="3"/>
        <v>64.33333333333333</v>
      </c>
    </row>
    <row r="39" spans="1:54" ht="12.75">
      <c r="A39" s="5">
        <v>36</v>
      </c>
      <c r="B39" s="5"/>
      <c r="C39" s="6">
        <v>4306</v>
      </c>
      <c r="D39" s="6" t="s">
        <v>536</v>
      </c>
      <c r="E39" s="6" t="s">
        <v>73</v>
      </c>
      <c r="F39" s="6">
        <v>66</v>
      </c>
      <c r="G39" s="6">
        <v>4</v>
      </c>
      <c r="H39" s="6">
        <v>59</v>
      </c>
      <c r="I39" s="6">
        <v>3</v>
      </c>
      <c r="J39" s="6">
        <v>66</v>
      </c>
      <c r="K39" s="6">
        <v>5</v>
      </c>
      <c r="L39" s="6"/>
      <c r="M39" s="6"/>
      <c r="N39" s="6">
        <v>72</v>
      </c>
      <c r="O39" s="6">
        <v>5</v>
      </c>
      <c r="P39" s="6"/>
      <c r="Q39" s="6"/>
      <c r="R39" s="6">
        <v>72</v>
      </c>
      <c r="S39" s="6">
        <v>5</v>
      </c>
      <c r="T39" s="5">
        <v>67</v>
      </c>
      <c r="U39" s="5">
        <v>5</v>
      </c>
      <c r="V39" s="6"/>
      <c r="W39" s="6"/>
      <c r="X39" s="6">
        <v>48</v>
      </c>
      <c r="Y39" s="6">
        <v>1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 t="shared" si="0"/>
        <v>450</v>
      </c>
      <c r="AY39" s="7">
        <f t="shared" si="10"/>
        <v>64.28571428571429</v>
      </c>
      <c r="AZ39" s="8">
        <f t="shared" si="11"/>
        <v>7</v>
      </c>
      <c r="BA39" s="8">
        <f t="shared" si="2"/>
        <v>28</v>
      </c>
      <c r="BB39" s="9">
        <f t="shared" si="3"/>
        <v>64.28571428571429</v>
      </c>
    </row>
    <row r="40" spans="1:54" ht="12.75">
      <c r="A40" s="5">
        <v>37</v>
      </c>
      <c r="B40" s="5"/>
      <c r="C40" s="6">
        <v>4470</v>
      </c>
      <c r="D40" s="6" t="s">
        <v>729</v>
      </c>
      <c r="E40" s="6" t="s">
        <v>73</v>
      </c>
      <c r="F40" s="6">
        <v>59</v>
      </c>
      <c r="G40" s="6">
        <v>4</v>
      </c>
      <c r="H40" s="6"/>
      <c r="I40" s="6"/>
      <c r="J40" s="6"/>
      <c r="K40" s="6"/>
      <c r="L40" s="6"/>
      <c r="M40" s="6"/>
      <c r="N40" s="6">
        <v>76</v>
      </c>
      <c r="O40" s="6">
        <v>6</v>
      </c>
      <c r="P40" s="6"/>
      <c r="Q40" s="6"/>
      <c r="R40" s="6"/>
      <c r="S40" s="6"/>
      <c r="T40" s="5">
        <v>66</v>
      </c>
      <c r="U40" s="5">
        <v>5</v>
      </c>
      <c r="V40" s="6"/>
      <c r="W40" s="6"/>
      <c r="X40" s="6"/>
      <c r="Y40" s="6"/>
      <c r="Z40" s="6">
        <v>56</v>
      </c>
      <c r="AA40" s="6">
        <v>2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 t="shared" si="0"/>
        <v>257</v>
      </c>
      <c r="AY40" s="7">
        <f t="shared" si="10"/>
        <v>64.25</v>
      </c>
      <c r="AZ40" s="8">
        <f t="shared" si="11"/>
        <v>4</v>
      </c>
      <c r="BA40" s="8">
        <f t="shared" si="2"/>
        <v>17</v>
      </c>
      <c r="BB40" s="9">
        <f t="shared" si="3"/>
        <v>64.25</v>
      </c>
    </row>
    <row r="41" spans="1:54" ht="12.75">
      <c r="A41" s="5">
        <v>38</v>
      </c>
      <c r="B41" s="5"/>
      <c r="C41" s="6">
        <v>1758</v>
      </c>
      <c r="D41" s="6" t="s">
        <v>409</v>
      </c>
      <c r="E41" s="6" t="s">
        <v>49</v>
      </c>
      <c r="F41" s="6">
        <v>65</v>
      </c>
      <c r="G41" s="6">
        <v>4</v>
      </c>
      <c r="H41" s="6">
        <v>53</v>
      </c>
      <c r="I41" s="6">
        <v>2</v>
      </c>
      <c r="J41" s="6">
        <v>70</v>
      </c>
      <c r="K41" s="6">
        <v>5</v>
      </c>
      <c r="L41" s="6">
        <v>64</v>
      </c>
      <c r="M41" s="6">
        <v>5</v>
      </c>
      <c r="N41" s="6">
        <v>64</v>
      </c>
      <c r="O41" s="6">
        <v>5</v>
      </c>
      <c r="P41" s="6">
        <v>49</v>
      </c>
      <c r="Q41" s="6">
        <v>3</v>
      </c>
      <c r="R41" s="5">
        <v>48</v>
      </c>
      <c r="S41" s="5">
        <v>2</v>
      </c>
      <c r="T41" s="5"/>
      <c r="U41" s="5"/>
      <c r="V41" s="6">
        <v>67</v>
      </c>
      <c r="W41" s="6">
        <v>5</v>
      </c>
      <c r="X41" s="6">
        <v>76</v>
      </c>
      <c r="Y41" s="6">
        <v>6</v>
      </c>
      <c r="Z41" s="6">
        <v>86</v>
      </c>
      <c r="AA41" s="6">
        <v>8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 t="shared" si="0"/>
        <v>642</v>
      </c>
      <c r="AY41" s="7">
        <f t="shared" si="10"/>
        <v>64.2</v>
      </c>
      <c r="AZ41" s="8">
        <f t="shared" si="11"/>
        <v>10</v>
      </c>
      <c r="BA41" s="8">
        <f t="shared" si="2"/>
        <v>45</v>
      </c>
      <c r="BB41" s="9">
        <f t="shared" si="3"/>
        <v>64.2</v>
      </c>
    </row>
    <row r="42" spans="1:54" ht="12.75">
      <c r="A42" s="5">
        <v>39</v>
      </c>
      <c r="B42" s="5"/>
      <c r="C42" s="6">
        <v>4814</v>
      </c>
      <c r="D42" s="6" t="s">
        <v>390</v>
      </c>
      <c r="E42" s="6" t="s">
        <v>70</v>
      </c>
      <c r="F42" s="6">
        <v>62</v>
      </c>
      <c r="G42" s="6">
        <v>4</v>
      </c>
      <c r="H42" s="6">
        <v>72</v>
      </c>
      <c r="I42" s="6">
        <v>6</v>
      </c>
      <c r="J42" s="6">
        <v>72</v>
      </c>
      <c r="K42" s="6">
        <v>5</v>
      </c>
      <c r="L42" s="6">
        <v>47</v>
      </c>
      <c r="M42" s="6">
        <v>1</v>
      </c>
      <c r="N42" s="6">
        <v>52</v>
      </c>
      <c r="O42" s="6">
        <v>2</v>
      </c>
      <c r="P42" s="6">
        <v>65</v>
      </c>
      <c r="Q42" s="6">
        <v>5</v>
      </c>
      <c r="R42" s="5">
        <v>64</v>
      </c>
      <c r="S42" s="5">
        <v>4</v>
      </c>
      <c r="T42" s="5">
        <v>58</v>
      </c>
      <c r="U42" s="5">
        <v>2</v>
      </c>
      <c r="V42" s="6"/>
      <c r="W42" s="6"/>
      <c r="X42" s="6">
        <v>78</v>
      </c>
      <c r="Y42" s="6">
        <v>7</v>
      </c>
      <c r="Z42" s="6">
        <v>72</v>
      </c>
      <c r="AA42" s="6">
        <v>6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 t="shared" si="0"/>
        <v>642</v>
      </c>
      <c r="AY42" s="7">
        <f t="shared" si="10"/>
        <v>64.2</v>
      </c>
      <c r="AZ42" s="8">
        <f t="shared" si="11"/>
        <v>10</v>
      </c>
      <c r="BA42" s="8">
        <f t="shared" si="2"/>
        <v>42</v>
      </c>
      <c r="BB42" s="9">
        <f t="shared" si="3"/>
        <v>64.2</v>
      </c>
    </row>
    <row r="43" spans="1:54" ht="12.75">
      <c r="A43" s="5">
        <v>40</v>
      </c>
      <c r="B43" s="5"/>
      <c r="C43" s="6">
        <v>4810</v>
      </c>
      <c r="D43" s="6" t="s">
        <v>756</v>
      </c>
      <c r="E43" s="6" t="s">
        <v>70</v>
      </c>
      <c r="F43" s="6"/>
      <c r="G43" s="6"/>
      <c r="H43" s="6"/>
      <c r="I43" s="6"/>
      <c r="J43" s="6"/>
      <c r="K43" s="6"/>
      <c r="L43" s="6"/>
      <c r="M43" s="6"/>
      <c r="N43" s="6">
        <v>49</v>
      </c>
      <c r="O43" s="6">
        <v>3</v>
      </c>
      <c r="P43" s="6"/>
      <c r="Q43" s="6"/>
      <c r="R43" s="5">
        <v>83</v>
      </c>
      <c r="S43" s="5">
        <v>8</v>
      </c>
      <c r="T43" s="5">
        <v>82</v>
      </c>
      <c r="U43" s="5">
        <v>8</v>
      </c>
      <c r="V43" s="6"/>
      <c r="W43" s="6"/>
      <c r="X43" s="6">
        <v>57</v>
      </c>
      <c r="Y43" s="6">
        <v>4</v>
      </c>
      <c r="Z43" s="6">
        <v>49</v>
      </c>
      <c r="AA43" s="6">
        <v>2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 aca="true" t="shared" si="12" ref="AX43:AX51">SUM(F43,H43,J43,L43,N43,P43,R43,T43,V43,X43,Z43,AB43,AD43,AF43,AH43,AJ43,AL43,AN43,AP43,AR43,AT43,AV43)</f>
        <v>320</v>
      </c>
      <c r="AY43" s="7">
        <f aca="true" t="shared" si="13" ref="AY43:AY55">AX43/AZ43</f>
        <v>64</v>
      </c>
      <c r="AZ43" s="8">
        <f aca="true" t="shared" si="14" ref="AZ43:AZ51">COUNT(F43,H43,J43,L43,N43,P43,R43,T43,V43,X43,Z43,AB43,AD43,AF43,AH43,AJ43,AL43,AN43,AP43,AR43,AT43,AV43)</f>
        <v>5</v>
      </c>
      <c r="BA43" s="8">
        <f aca="true" t="shared" si="15" ref="BA43:BA51">SUM(G43,I43,K43,M43,O43,Q43,S43,U43,W43,Y43,AA43,AC43,AE43,AG43,AI43,AK43,AM43,AO43,AQ43,AS43,AU43,AW43)</f>
        <v>25</v>
      </c>
      <c r="BB43" s="9">
        <f aca="true" t="shared" si="16" ref="BB43:BB51">AX43/AZ43</f>
        <v>64</v>
      </c>
    </row>
    <row r="44" spans="1:54" ht="12.75">
      <c r="A44" s="5">
        <v>41</v>
      </c>
      <c r="B44" s="5"/>
      <c r="C44" s="6">
        <v>4769</v>
      </c>
      <c r="D44" s="6" t="s">
        <v>381</v>
      </c>
      <c r="E44" s="6" t="s">
        <v>74</v>
      </c>
      <c r="F44" s="6">
        <v>74</v>
      </c>
      <c r="G44" s="6">
        <v>6</v>
      </c>
      <c r="H44" s="6"/>
      <c r="I44" s="6"/>
      <c r="J44" s="6"/>
      <c r="K44" s="6"/>
      <c r="L44" s="6">
        <v>59</v>
      </c>
      <c r="M44" s="6">
        <v>3</v>
      </c>
      <c r="N44" s="6">
        <v>62</v>
      </c>
      <c r="O44" s="6">
        <v>3</v>
      </c>
      <c r="P44" s="6"/>
      <c r="Q44" s="6"/>
      <c r="R44" s="5"/>
      <c r="S44" s="5"/>
      <c r="T44" s="5">
        <v>58</v>
      </c>
      <c r="U44" s="5">
        <v>3</v>
      </c>
      <c r="V44" s="6">
        <v>67</v>
      </c>
      <c r="W44" s="6">
        <v>5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 t="shared" si="12"/>
        <v>320</v>
      </c>
      <c r="AY44" s="7">
        <f t="shared" si="13"/>
        <v>64</v>
      </c>
      <c r="AZ44" s="8">
        <f t="shared" si="14"/>
        <v>5</v>
      </c>
      <c r="BA44" s="8">
        <f t="shared" si="15"/>
        <v>20</v>
      </c>
      <c r="BB44" s="9">
        <f t="shared" si="16"/>
        <v>64</v>
      </c>
    </row>
    <row r="45" spans="1:54" ht="12.75">
      <c r="A45" s="5">
        <v>42</v>
      </c>
      <c r="B45" s="5"/>
      <c r="C45" s="6">
        <v>2244</v>
      </c>
      <c r="D45" s="6" t="s">
        <v>400</v>
      </c>
      <c r="E45" s="6" t="s">
        <v>68</v>
      </c>
      <c r="F45" s="6">
        <v>70</v>
      </c>
      <c r="G45" s="6">
        <v>5</v>
      </c>
      <c r="H45" s="6">
        <v>72</v>
      </c>
      <c r="I45" s="6">
        <v>5</v>
      </c>
      <c r="J45" s="6"/>
      <c r="K45" s="6"/>
      <c r="L45" s="6">
        <v>71</v>
      </c>
      <c r="M45" s="6">
        <v>6</v>
      </c>
      <c r="N45" s="6">
        <v>66</v>
      </c>
      <c r="O45" s="6">
        <v>5</v>
      </c>
      <c r="P45" s="6"/>
      <c r="Q45" s="6"/>
      <c r="R45" s="6">
        <v>54</v>
      </c>
      <c r="S45" s="6">
        <v>3</v>
      </c>
      <c r="T45" s="5">
        <v>56</v>
      </c>
      <c r="U45" s="5">
        <v>3</v>
      </c>
      <c r="V45" s="6">
        <v>56</v>
      </c>
      <c r="W45" s="6">
        <v>3</v>
      </c>
      <c r="X45" s="6">
        <v>63</v>
      </c>
      <c r="Y45" s="6">
        <v>4</v>
      </c>
      <c r="Z45" s="6">
        <v>67</v>
      </c>
      <c r="AA45" s="6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 t="shared" si="12"/>
        <v>575</v>
      </c>
      <c r="AY45" s="7">
        <f t="shared" si="13"/>
        <v>63.888888888888886</v>
      </c>
      <c r="AZ45" s="8">
        <f t="shared" si="14"/>
        <v>9</v>
      </c>
      <c r="BA45" s="8">
        <f t="shared" si="15"/>
        <v>39</v>
      </c>
      <c r="BB45" s="9">
        <f t="shared" si="16"/>
        <v>63.888888888888886</v>
      </c>
    </row>
    <row r="46" spans="1:54" ht="12.75">
      <c r="A46" s="5">
        <v>43</v>
      </c>
      <c r="B46" s="5"/>
      <c r="C46" s="6">
        <v>4813</v>
      </c>
      <c r="D46" s="6" t="s">
        <v>389</v>
      </c>
      <c r="E46" s="6" t="s">
        <v>70</v>
      </c>
      <c r="F46" s="6">
        <v>42</v>
      </c>
      <c r="G46" s="6">
        <v>2</v>
      </c>
      <c r="H46" s="6">
        <v>75</v>
      </c>
      <c r="I46" s="6">
        <v>6</v>
      </c>
      <c r="J46" s="6">
        <v>58</v>
      </c>
      <c r="K46" s="6">
        <v>4</v>
      </c>
      <c r="L46" s="6">
        <v>74</v>
      </c>
      <c r="M46" s="6">
        <v>6</v>
      </c>
      <c r="N46" s="6">
        <v>69</v>
      </c>
      <c r="O46" s="6">
        <v>5</v>
      </c>
      <c r="P46" s="6">
        <v>74</v>
      </c>
      <c r="Q46" s="6">
        <v>6</v>
      </c>
      <c r="R46" s="5">
        <v>57</v>
      </c>
      <c r="S46" s="5">
        <v>3</v>
      </c>
      <c r="T46" s="5">
        <v>62</v>
      </c>
      <c r="U46" s="5">
        <v>4</v>
      </c>
      <c r="V46" s="6"/>
      <c r="W46" s="6"/>
      <c r="X46" s="6">
        <v>76</v>
      </c>
      <c r="Y46" s="6">
        <v>6</v>
      </c>
      <c r="Z46" s="6">
        <v>51</v>
      </c>
      <c r="AA46" s="6">
        <v>3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 t="shared" si="12"/>
        <v>638</v>
      </c>
      <c r="AY46" s="7">
        <f t="shared" si="13"/>
        <v>63.8</v>
      </c>
      <c r="AZ46" s="8">
        <f t="shared" si="14"/>
        <v>10</v>
      </c>
      <c r="BA46" s="8">
        <f t="shared" si="15"/>
        <v>45</v>
      </c>
      <c r="BB46" s="9">
        <f t="shared" si="16"/>
        <v>63.8</v>
      </c>
    </row>
    <row r="47" spans="1:54" ht="12.75">
      <c r="A47" s="5">
        <v>44</v>
      </c>
      <c r="B47" s="5"/>
      <c r="C47" s="6">
        <v>1906</v>
      </c>
      <c r="D47" s="6" t="s">
        <v>406</v>
      </c>
      <c r="E47" s="6" t="s">
        <v>49</v>
      </c>
      <c r="F47" s="6">
        <v>54</v>
      </c>
      <c r="G47" s="6">
        <v>2</v>
      </c>
      <c r="H47" s="6">
        <v>62</v>
      </c>
      <c r="I47" s="6">
        <v>4</v>
      </c>
      <c r="J47" s="6">
        <v>82</v>
      </c>
      <c r="K47" s="6">
        <v>7</v>
      </c>
      <c r="L47" s="6">
        <v>62</v>
      </c>
      <c r="M47" s="6">
        <v>4</v>
      </c>
      <c r="N47" s="6">
        <v>52</v>
      </c>
      <c r="O47" s="6">
        <v>2</v>
      </c>
      <c r="P47" s="6">
        <v>66</v>
      </c>
      <c r="Q47" s="6">
        <v>5</v>
      </c>
      <c r="R47" s="5">
        <v>66</v>
      </c>
      <c r="S47" s="5">
        <v>5</v>
      </c>
      <c r="T47" s="5"/>
      <c r="U47" s="5"/>
      <c r="V47" s="6">
        <v>73</v>
      </c>
      <c r="W47" s="6">
        <v>6</v>
      </c>
      <c r="X47" s="6">
        <v>58</v>
      </c>
      <c r="Y47" s="6">
        <v>3</v>
      </c>
      <c r="Z47" s="6">
        <v>62</v>
      </c>
      <c r="AA47" s="6">
        <v>3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 t="shared" si="12"/>
        <v>637</v>
      </c>
      <c r="AY47" s="7">
        <f>AX47/AZ47</f>
        <v>63.7</v>
      </c>
      <c r="AZ47" s="8">
        <f t="shared" si="14"/>
        <v>10</v>
      </c>
      <c r="BA47" s="8">
        <f t="shared" si="15"/>
        <v>41</v>
      </c>
      <c r="BB47" s="9">
        <f t="shared" si="16"/>
        <v>63.7</v>
      </c>
    </row>
    <row r="48" spans="1:54" ht="12.75">
      <c r="A48" s="5">
        <v>45</v>
      </c>
      <c r="B48" s="5"/>
      <c r="C48" s="6">
        <v>131</v>
      </c>
      <c r="D48" s="6" t="s">
        <v>672</v>
      </c>
      <c r="E48" s="6" t="s">
        <v>16</v>
      </c>
      <c r="F48" s="6"/>
      <c r="G48" s="6"/>
      <c r="H48" s="6"/>
      <c r="I48" s="6"/>
      <c r="J48" s="6">
        <v>54</v>
      </c>
      <c r="K48" s="6">
        <v>2</v>
      </c>
      <c r="L48" s="6">
        <v>62</v>
      </c>
      <c r="M48" s="6">
        <v>4</v>
      </c>
      <c r="N48" s="6">
        <v>61</v>
      </c>
      <c r="O48" s="6">
        <v>4</v>
      </c>
      <c r="P48" s="6">
        <v>60</v>
      </c>
      <c r="Q48" s="6">
        <v>3</v>
      </c>
      <c r="R48" s="5"/>
      <c r="S48" s="5"/>
      <c r="T48" s="5">
        <v>65</v>
      </c>
      <c r="U48" s="5">
        <v>4</v>
      </c>
      <c r="V48" s="6">
        <v>80</v>
      </c>
      <c r="W48" s="6">
        <v>7</v>
      </c>
      <c r="X48" s="6">
        <v>63</v>
      </c>
      <c r="Y48" s="6">
        <v>4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 t="shared" si="12"/>
        <v>445</v>
      </c>
      <c r="AY48" s="7">
        <f t="shared" si="13"/>
        <v>63.57142857142857</v>
      </c>
      <c r="AZ48" s="8">
        <f t="shared" si="14"/>
        <v>7</v>
      </c>
      <c r="BA48" s="8">
        <f t="shared" si="15"/>
        <v>28</v>
      </c>
      <c r="BB48" s="9">
        <f t="shared" si="16"/>
        <v>63.57142857142857</v>
      </c>
    </row>
    <row r="49" spans="1:54" ht="12.75">
      <c r="A49" s="5">
        <v>46</v>
      </c>
      <c r="B49" s="5"/>
      <c r="C49" s="6">
        <v>4486</v>
      </c>
      <c r="D49" s="6" t="s">
        <v>793</v>
      </c>
      <c r="E49" s="6" t="s">
        <v>73</v>
      </c>
      <c r="F49" s="6">
        <v>80</v>
      </c>
      <c r="G49" s="6">
        <v>7</v>
      </c>
      <c r="H49" s="6">
        <v>49</v>
      </c>
      <c r="I49" s="6">
        <v>4</v>
      </c>
      <c r="J49" s="6">
        <v>63</v>
      </c>
      <c r="K49" s="6">
        <v>4</v>
      </c>
      <c r="L49" s="6"/>
      <c r="M49" s="6"/>
      <c r="N49" s="6"/>
      <c r="O49" s="6"/>
      <c r="P49" s="6"/>
      <c r="Q49" s="6"/>
      <c r="R49" s="6"/>
      <c r="S49" s="6"/>
      <c r="T49" s="5"/>
      <c r="U49" s="5"/>
      <c r="V49" s="6">
        <v>52</v>
      </c>
      <c r="W49" s="6">
        <v>3</v>
      </c>
      <c r="X49" s="6">
        <v>73</v>
      </c>
      <c r="Y49" s="6">
        <v>6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 t="shared" si="12"/>
        <v>317</v>
      </c>
      <c r="AY49" s="7">
        <f t="shared" si="13"/>
        <v>63.4</v>
      </c>
      <c r="AZ49" s="8">
        <f t="shared" si="14"/>
        <v>5</v>
      </c>
      <c r="BA49" s="8">
        <f t="shared" si="15"/>
        <v>24</v>
      </c>
      <c r="BB49" s="9">
        <f t="shared" si="16"/>
        <v>63.4</v>
      </c>
    </row>
    <row r="50" spans="1:54" ht="12.75">
      <c r="A50" s="5">
        <v>47</v>
      </c>
      <c r="B50" s="5"/>
      <c r="C50" s="6">
        <v>4831</v>
      </c>
      <c r="D50" s="6" t="s">
        <v>555</v>
      </c>
      <c r="E50" s="6" t="s">
        <v>71</v>
      </c>
      <c r="F50" s="6"/>
      <c r="G50" s="6"/>
      <c r="H50" s="6">
        <v>61</v>
      </c>
      <c r="I50" s="6">
        <v>4</v>
      </c>
      <c r="J50" s="6">
        <v>57</v>
      </c>
      <c r="K50" s="6">
        <v>4</v>
      </c>
      <c r="L50" s="6"/>
      <c r="M50" s="6"/>
      <c r="N50" s="6">
        <v>72</v>
      </c>
      <c r="O50" s="6">
        <v>5</v>
      </c>
      <c r="P50" s="6">
        <v>58</v>
      </c>
      <c r="Q50" s="6">
        <v>3</v>
      </c>
      <c r="R50" s="5">
        <v>72</v>
      </c>
      <c r="S50" s="5">
        <v>6</v>
      </c>
      <c r="T50" s="5">
        <v>65</v>
      </c>
      <c r="U50" s="5">
        <v>5</v>
      </c>
      <c r="V50" s="6">
        <v>64</v>
      </c>
      <c r="W50" s="6">
        <v>4</v>
      </c>
      <c r="X50" s="6"/>
      <c r="Y50" s="6"/>
      <c r="Z50" s="6">
        <v>54</v>
      </c>
      <c r="AA50" s="6">
        <v>4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 t="shared" si="12"/>
        <v>503</v>
      </c>
      <c r="AY50" s="7">
        <f t="shared" si="13"/>
        <v>62.875</v>
      </c>
      <c r="AZ50" s="8">
        <f t="shared" si="14"/>
        <v>8</v>
      </c>
      <c r="BA50" s="8">
        <f t="shared" si="15"/>
        <v>35</v>
      </c>
      <c r="BB50" s="9">
        <f t="shared" si="16"/>
        <v>62.875</v>
      </c>
    </row>
    <row r="51" spans="1:54" ht="12.75">
      <c r="A51" s="5">
        <v>48</v>
      </c>
      <c r="B51" s="5" t="s">
        <v>782</v>
      </c>
      <c r="C51" s="6">
        <v>4351</v>
      </c>
      <c r="D51" s="6" t="s">
        <v>710</v>
      </c>
      <c r="E51" s="6" t="s">
        <v>16</v>
      </c>
      <c r="F51" s="6">
        <v>67</v>
      </c>
      <c r="G51" s="6">
        <v>5</v>
      </c>
      <c r="H51" s="6"/>
      <c r="I51" s="6"/>
      <c r="J51" s="6"/>
      <c r="K51" s="6"/>
      <c r="L51" s="6">
        <v>66</v>
      </c>
      <c r="M51" s="6">
        <v>4</v>
      </c>
      <c r="N51" s="6">
        <v>67</v>
      </c>
      <c r="O51" s="6">
        <v>5</v>
      </c>
      <c r="P51" s="6">
        <v>59</v>
      </c>
      <c r="Q51" s="6">
        <v>3</v>
      </c>
      <c r="R51" s="5"/>
      <c r="S51" s="5"/>
      <c r="T51" s="5">
        <v>67</v>
      </c>
      <c r="U51" s="5">
        <v>5</v>
      </c>
      <c r="V51" s="6">
        <v>50</v>
      </c>
      <c r="W51" s="6">
        <v>2</v>
      </c>
      <c r="X51" s="6"/>
      <c r="Y51" s="6"/>
      <c r="Z51" s="6">
        <v>64</v>
      </c>
      <c r="AA51" s="6">
        <v>4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 t="shared" si="12"/>
        <v>440</v>
      </c>
      <c r="AY51" s="7">
        <f t="shared" si="13"/>
        <v>62.857142857142854</v>
      </c>
      <c r="AZ51" s="8">
        <f t="shared" si="14"/>
        <v>7</v>
      </c>
      <c r="BA51" s="8">
        <f t="shared" si="15"/>
        <v>28</v>
      </c>
      <c r="BB51" s="9">
        <f t="shared" si="16"/>
        <v>62.857142857142854</v>
      </c>
    </row>
    <row r="52" spans="1:54" ht="12.75">
      <c r="A52" s="5">
        <v>49</v>
      </c>
      <c r="B52" s="5"/>
      <c r="C52" s="6">
        <v>3080</v>
      </c>
      <c r="D52" s="6" t="s">
        <v>377</v>
      </c>
      <c r="E52" s="6" t="s">
        <v>46</v>
      </c>
      <c r="F52" s="6">
        <v>78</v>
      </c>
      <c r="G52" s="6">
        <v>7</v>
      </c>
      <c r="H52" s="6"/>
      <c r="I52" s="6"/>
      <c r="J52" s="6">
        <v>52</v>
      </c>
      <c r="K52" s="6">
        <v>3</v>
      </c>
      <c r="L52" s="6">
        <v>78</v>
      </c>
      <c r="M52" s="6">
        <v>7</v>
      </c>
      <c r="N52" s="6"/>
      <c r="O52" s="6"/>
      <c r="P52" s="6"/>
      <c r="Q52" s="6"/>
      <c r="R52" s="5">
        <v>48</v>
      </c>
      <c r="S52" s="5">
        <v>4</v>
      </c>
      <c r="T52" s="5"/>
      <c r="U52" s="5"/>
      <c r="V52" s="6">
        <v>58</v>
      </c>
      <c r="W52" s="6">
        <v>3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 aca="true" t="shared" si="17" ref="AX52:AX57">SUM(F52,H52,J52,L52,N52,P52,R52,T52,V52,X52,Z52,AB52,AD52,AF52,AH52,AJ52,AL52,AN52,AP52,AR52,AT52,AV52)</f>
        <v>314</v>
      </c>
      <c r="AY52" s="7">
        <f aca="true" t="shared" si="18" ref="AY52:AY76">AX52/AZ52</f>
        <v>62.8</v>
      </c>
      <c r="AZ52" s="8">
        <f aca="true" t="shared" si="19" ref="AZ52:AZ57">COUNT(F52,H52,J52,L52,N52,P52,R52,T52,V52,X52,Z52,AB52,AD52,AF52,AH52,AJ52,AL52,AN52,AP52,AR52,AT52,AV52)</f>
        <v>5</v>
      </c>
      <c r="BA52" s="8">
        <f aca="true" t="shared" si="20" ref="BA52:BA57">SUM(G52,I52,K52,M52,O52,Q52,S52,U52,W52,Y52,AA52,AC52,AE52,AG52,AI52,AK52,AM52,AO52,AQ52,AS52,AU52,AW52)</f>
        <v>24</v>
      </c>
      <c r="BB52" s="9">
        <f aca="true" t="shared" si="21" ref="BB52:BB57">AX52/AZ52</f>
        <v>62.8</v>
      </c>
    </row>
    <row r="53" spans="1:54" ht="12.75">
      <c r="A53" s="5">
        <v>50</v>
      </c>
      <c r="B53" s="5"/>
      <c r="C53" s="6">
        <v>2005</v>
      </c>
      <c r="D53" s="6" t="s">
        <v>405</v>
      </c>
      <c r="E53" s="6" t="s">
        <v>49</v>
      </c>
      <c r="F53" s="6">
        <v>60</v>
      </c>
      <c r="G53" s="6">
        <v>4</v>
      </c>
      <c r="H53" s="6">
        <v>60</v>
      </c>
      <c r="I53" s="6">
        <v>3</v>
      </c>
      <c r="J53" s="6">
        <v>57</v>
      </c>
      <c r="K53" s="6">
        <v>2</v>
      </c>
      <c r="L53" s="6">
        <v>55</v>
      </c>
      <c r="M53" s="6">
        <v>3</v>
      </c>
      <c r="N53" s="6">
        <v>65</v>
      </c>
      <c r="O53" s="6">
        <v>4</v>
      </c>
      <c r="P53" s="6">
        <v>68</v>
      </c>
      <c r="Q53" s="6">
        <v>4</v>
      </c>
      <c r="R53" s="5">
        <v>53</v>
      </c>
      <c r="S53" s="5">
        <v>2</v>
      </c>
      <c r="T53" s="5"/>
      <c r="U53" s="5"/>
      <c r="V53" s="6">
        <v>62</v>
      </c>
      <c r="W53" s="6">
        <v>3</v>
      </c>
      <c r="X53" s="6">
        <v>78</v>
      </c>
      <c r="Y53" s="6">
        <v>7</v>
      </c>
      <c r="Z53" s="6">
        <v>68</v>
      </c>
      <c r="AA53" s="6">
        <v>5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 t="shared" si="17"/>
        <v>626</v>
      </c>
      <c r="AY53" s="7">
        <f>AX53/AZ53</f>
        <v>62.6</v>
      </c>
      <c r="AZ53" s="8">
        <f t="shared" si="19"/>
        <v>10</v>
      </c>
      <c r="BA53" s="8">
        <f t="shared" si="20"/>
        <v>37</v>
      </c>
      <c r="BB53" s="9">
        <f t="shared" si="21"/>
        <v>62.6</v>
      </c>
    </row>
    <row r="54" spans="1:54" ht="12.75">
      <c r="A54" s="5">
        <v>51</v>
      </c>
      <c r="B54" s="5"/>
      <c r="C54" s="6">
        <v>2524</v>
      </c>
      <c r="D54" s="6" t="s">
        <v>365</v>
      </c>
      <c r="E54" s="6" t="s">
        <v>75</v>
      </c>
      <c r="F54" s="6">
        <v>78</v>
      </c>
      <c r="G54" s="6">
        <v>6</v>
      </c>
      <c r="H54" s="6">
        <v>58</v>
      </c>
      <c r="I54" s="6">
        <v>4</v>
      </c>
      <c r="J54" s="6">
        <v>48</v>
      </c>
      <c r="K54" s="6">
        <v>2</v>
      </c>
      <c r="L54" s="6"/>
      <c r="M54" s="6"/>
      <c r="N54" s="6"/>
      <c r="O54" s="6"/>
      <c r="P54" s="6">
        <v>30</v>
      </c>
      <c r="Q54" s="6">
        <v>0</v>
      </c>
      <c r="R54" s="5">
        <v>78</v>
      </c>
      <c r="S54" s="5">
        <v>7</v>
      </c>
      <c r="T54" s="5">
        <v>61</v>
      </c>
      <c r="U54" s="5">
        <v>4</v>
      </c>
      <c r="V54" s="6">
        <v>70</v>
      </c>
      <c r="W54" s="6">
        <v>5</v>
      </c>
      <c r="X54" s="6">
        <v>74</v>
      </c>
      <c r="Y54" s="6">
        <v>6</v>
      </c>
      <c r="Z54" s="6">
        <v>66</v>
      </c>
      <c r="AA54" s="6">
        <v>4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 t="shared" si="17"/>
        <v>563</v>
      </c>
      <c r="AY54" s="7">
        <f>AX54/AZ54</f>
        <v>62.55555555555556</v>
      </c>
      <c r="AZ54" s="8">
        <f t="shared" si="19"/>
        <v>9</v>
      </c>
      <c r="BA54" s="8">
        <f t="shared" si="20"/>
        <v>38</v>
      </c>
      <c r="BB54" s="9">
        <f t="shared" si="21"/>
        <v>62.55555555555556</v>
      </c>
    </row>
    <row r="55" spans="1:54" ht="12.75">
      <c r="A55" s="5">
        <v>52</v>
      </c>
      <c r="B55" s="5"/>
      <c r="C55" s="6">
        <v>4307</v>
      </c>
      <c r="D55" s="6" t="s">
        <v>392</v>
      </c>
      <c r="E55" s="6" t="s">
        <v>70</v>
      </c>
      <c r="F55" s="6">
        <v>56</v>
      </c>
      <c r="G55" s="6">
        <v>4</v>
      </c>
      <c r="H55" s="6">
        <v>52</v>
      </c>
      <c r="I55" s="6">
        <v>2</v>
      </c>
      <c r="J55" s="6">
        <v>71</v>
      </c>
      <c r="K55" s="6">
        <v>5</v>
      </c>
      <c r="L55" s="6">
        <v>59</v>
      </c>
      <c r="M55" s="6">
        <v>3</v>
      </c>
      <c r="N55" s="6">
        <v>63</v>
      </c>
      <c r="O55" s="6">
        <v>5</v>
      </c>
      <c r="P55" s="6">
        <v>68</v>
      </c>
      <c r="Q55" s="6">
        <v>5</v>
      </c>
      <c r="R55" s="5">
        <v>65</v>
      </c>
      <c r="S55" s="5">
        <v>5</v>
      </c>
      <c r="T55" s="5">
        <v>71</v>
      </c>
      <c r="U55" s="5">
        <v>6</v>
      </c>
      <c r="V55" s="6"/>
      <c r="W55" s="6"/>
      <c r="X55" s="6">
        <v>51</v>
      </c>
      <c r="Y55" s="6">
        <v>2</v>
      </c>
      <c r="Z55" s="6">
        <v>67</v>
      </c>
      <c r="AA55" s="6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 t="shared" si="17"/>
        <v>623</v>
      </c>
      <c r="AY55" s="7">
        <f t="shared" si="13"/>
        <v>62.3</v>
      </c>
      <c r="AZ55" s="8">
        <f t="shared" si="19"/>
        <v>10</v>
      </c>
      <c r="BA55" s="8">
        <f t="shared" si="20"/>
        <v>42</v>
      </c>
      <c r="BB55" s="9">
        <f t="shared" si="21"/>
        <v>62.3</v>
      </c>
    </row>
    <row r="56" spans="1:54" ht="12.75">
      <c r="A56" s="5">
        <v>53</v>
      </c>
      <c r="B56" s="5"/>
      <c r="C56" s="6">
        <v>4010</v>
      </c>
      <c r="D56" s="6" t="s">
        <v>369</v>
      </c>
      <c r="E56" s="6" t="s">
        <v>75</v>
      </c>
      <c r="F56" s="6">
        <v>53</v>
      </c>
      <c r="G56" s="6">
        <v>3</v>
      </c>
      <c r="H56" s="6">
        <v>62</v>
      </c>
      <c r="I56" s="6">
        <v>4</v>
      </c>
      <c r="J56" s="6">
        <v>82</v>
      </c>
      <c r="K56" s="6">
        <v>7</v>
      </c>
      <c r="L56" s="6">
        <v>55</v>
      </c>
      <c r="M56" s="6">
        <v>4</v>
      </c>
      <c r="N56" s="6"/>
      <c r="O56" s="6"/>
      <c r="P56" s="6">
        <v>51</v>
      </c>
      <c r="Q56" s="6">
        <v>2</v>
      </c>
      <c r="R56" s="5">
        <v>72</v>
      </c>
      <c r="S56" s="5">
        <v>6</v>
      </c>
      <c r="T56" s="5">
        <v>70</v>
      </c>
      <c r="U56" s="5">
        <v>5</v>
      </c>
      <c r="V56" s="6">
        <v>53</v>
      </c>
      <c r="W56" s="6">
        <v>3</v>
      </c>
      <c r="X56" s="6">
        <v>62</v>
      </c>
      <c r="Y56" s="6">
        <v>5</v>
      </c>
      <c r="Z56" s="6">
        <v>60</v>
      </c>
      <c r="AA56" s="6">
        <v>3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 t="shared" si="17"/>
        <v>620</v>
      </c>
      <c r="AY56" s="7">
        <f>AX56/AZ56</f>
        <v>62</v>
      </c>
      <c r="AZ56" s="8">
        <f t="shared" si="19"/>
        <v>10</v>
      </c>
      <c r="BA56" s="8">
        <f t="shared" si="20"/>
        <v>42</v>
      </c>
      <c r="BB56" s="9">
        <f t="shared" si="21"/>
        <v>62</v>
      </c>
    </row>
    <row r="57" spans="1:54" ht="12.75">
      <c r="A57" s="5">
        <v>54</v>
      </c>
      <c r="B57" s="5"/>
      <c r="C57" s="6">
        <v>3622</v>
      </c>
      <c r="D57" s="6" t="s">
        <v>553</v>
      </c>
      <c r="E57" s="6" t="s">
        <v>71</v>
      </c>
      <c r="F57" s="6"/>
      <c r="G57" s="6"/>
      <c r="H57" s="6">
        <v>48</v>
      </c>
      <c r="I57" s="6">
        <v>2</v>
      </c>
      <c r="J57" s="6">
        <v>68</v>
      </c>
      <c r="K57" s="6">
        <v>5</v>
      </c>
      <c r="L57" s="6">
        <v>65</v>
      </c>
      <c r="M57" s="6">
        <v>4</v>
      </c>
      <c r="N57" s="6">
        <v>51</v>
      </c>
      <c r="O57" s="6">
        <v>2</v>
      </c>
      <c r="P57" s="6">
        <v>62</v>
      </c>
      <c r="Q57" s="6">
        <v>4</v>
      </c>
      <c r="R57" s="5">
        <v>58</v>
      </c>
      <c r="S57" s="5">
        <v>4</v>
      </c>
      <c r="T57" s="5">
        <v>66</v>
      </c>
      <c r="U57" s="5">
        <v>5</v>
      </c>
      <c r="V57" s="6">
        <v>74</v>
      </c>
      <c r="W57" s="6">
        <v>5</v>
      </c>
      <c r="X57" s="6"/>
      <c r="Y57" s="6"/>
      <c r="Z57" s="6">
        <v>64</v>
      </c>
      <c r="AA57" s="6">
        <v>4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 t="shared" si="17"/>
        <v>556</v>
      </c>
      <c r="AY57" s="7">
        <f t="shared" si="18"/>
        <v>61.77777777777778</v>
      </c>
      <c r="AZ57" s="8">
        <f t="shared" si="19"/>
        <v>9</v>
      </c>
      <c r="BA57" s="8">
        <f t="shared" si="20"/>
        <v>35</v>
      </c>
      <c r="BB57" s="9">
        <f t="shared" si="21"/>
        <v>61.77777777777778</v>
      </c>
    </row>
    <row r="58" spans="1:54" ht="12.75">
      <c r="A58" s="5">
        <v>55</v>
      </c>
      <c r="B58" s="5"/>
      <c r="C58" s="6">
        <v>4766</v>
      </c>
      <c r="D58" s="6" t="s">
        <v>645</v>
      </c>
      <c r="E58" s="6" t="s">
        <v>74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">
        <v>61</v>
      </c>
      <c r="S58" s="5">
        <v>4</v>
      </c>
      <c r="T58" s="5"/>
      <c r="U58" s="5"/>
      <c r="V58" s="6"/>
      <c r="W58" s="6"/>
      <c r="X58" s="6">
        <v>62</v>
      </c>
      <c r="Y58" s="6">
        <v>4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 aca="true" t="shared" si="22" ref="AX58:AX76">SUM(F58,H58,J58,L58,N58,P58,R58,T58,V58,X58,Z58,AB58,AD58,AF58,AH58,AJ58,AL58,AN58,AP58,AR58,AT58,AV58)</f>
        <v>123</v>
      </c>
      <c r="AY58" s="7">
        <f t="shared" si="18"/>
        <v>61.5</v>
      </c>
      <c r="AZ58" s="8">
        <f aca="true" t="shared" si="23" ref="AZ58:AZ76">COUNT(F58,H58,J58,L58,N58,P58,R58,T58,V58,X58,Z58,AB58,AD58,AF58,AH58,AJ58,AL58,AN58,AP58,AR58,AT58,AV58)</f>
        <v>2</v>
      </c>
      <c r="BA58" s="8">
        <f aca="true" t="shared" si="24" ref="BA58:BA76">SUM(G58,I58,K58,M58,O58,Q58,S58,U58,W58,Y58,AA58,AC58,AE58,AG58,AI58,AK58,AM58,AO58,AQ58,AS58,AU58,AW58)</f>
        <v>8</v>
      </c>
      <c r="BB58" s="9">
        <f aca="true" t="shared" si="25" ref="BB58:BB76">AX58/AZ58</f>
        <v>61.5</v>
      </c>
    </row>
    <row r="59" spans="1:54" ht="12.75">
      <c r="A59" s="5">
        <v>56</v>
      </c>
      <c r="B59" s="5"/>
      <c r="C59" s="6">
        <v>1921</v>
      </c>
      <c r="D59" s="6" t="s">
        <v>401</v>
      </c>
      <c r="E59" s="6" t="s">
        <v>68</v>
      </c>
      <c r="F59" s="6">
        <v>57</v>
      </c>
      <c r="G59" s="6">
        <v>4</v>
      </c>
      <c r="H59" s="6">
        <v>70</v>
      </c>
      <c r="I59" s="6">
        <v>5</v>
      </c>
      <c r="J59" s="6"/>
      <c r="K59" s="6"/>
      <c r="L59" s="6">
        <v>52</v>
      </c>
      <c r="M59" s="6">
        <v>3</v>
      </c>
      <c r="N59" s="6">
        <v>58</v>
      </c>
      <c r="O59" s="6">
        <v>4</v>
      </c>
      <c r="P59" s="6"/>
      <c r="Q59" s="6"/>
      <c r="R59" s="5">
        <v>72</v>
      </c>
      <c r="S59" s="5">
        <v>5</v>
      </c>
      <c r="T59" s="5">
        <v>71</v>
      </c>
      <c r="U59" s="5">
        <v>5</v>
      </c>
      <c r="V59" s="6">
        <v>63</v>
      </c>
      <c r="W59" s="6">
        <v>4</v>
      </c>
      <c r="X59" s="6">
        <v>51</v>
      </c>
      <c r="Y59" s="6">
        <v>3</v>
      </c>
      <c r="Z59" s="6">
        <v>57</v>
      </c>
      <c r="AA59" s="6">
        <v>3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 t="shared" si="22"/>
        <v>551</v>
      </c>
      <c r="AY59" s="7">
        <f t="shared" si="18"/>
        <v>61.22222222222222</v>
      </c>
      <c r="AZ59" s="8">
        <f t="shared" si="23"/>
        <v>9</v>
      </c>
      <c r="BA59" s="8">
        <f t="shared" si="24"/>
        <v>36</v>
      </c>
      <c r="BB59" s="9">
        <f t="shared" si="25"/>
        <v>61.22222222222222</v>
      </c>
    </row>
    <row r="60" spans="1:54" ht="12.75">
      <c r="A60" s="5">
        <v>57</v>
      </c>
      <c r="B60" s="5"/>
      <c r="C60" s="6">
        <v>4846</v>
      </c>
      <c r="D60" s="6" t="s">
        <v>379</v>
      </c>
      <c r="E60" s="6" t="s">
        <v>46</v>
      </c>
      <c r="F60" s="6">
        <v>61</v>
      </c>
      <c r="G60" s="6">
        <v>4</v>
      </c>
      <c r="H60" s="6">
        <v>69</v>
      </c>
      <c r="I60" s="6">
        <v>5</v>
      </c>
      <c r="J60" s="6">
        <v>57</v>
      </c>
      <c r="K60" s="6">
        <v>3</v>
      </c>
      <c r="L60" s="6">
        <v>63</v>
      </c>
      <c r="M60" s="6">
        <v>5</v>
      </c>
      <c r="N60" s="6">
        <v>40</v>
      </c>
      <c r="O60" s="6">
        <v>0</v>
      </c>
      <c r="P60" s="6"/>
      <c r="Q60" s="6"/>
      <c r="R60" s="5"/>
      <c r="S60" s="5"/>
      <c r="T60" s="5">
        <v>52</v>
      </c>
      <c r="U60" s="5">
        <v>3</v>
      </c>
      <c r="V60" s="6">
        <v>74</v>
      </c>
      <c r="W60" s="6">
        <v>6</v>
      </c>
      <c r="X60" s="6">
        <v>65</v>
      </c>
      <c r="Y60" s="6">
        <v>4</v>
      </c>
      <c r="Z60" s="6">
        <v>69</v>
      </c>
      <c r="AA60" s="6">
        <v>6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 t="shared" si="22"/>
        <v>550</v>
      </c>
      <c r="AY60" s="7">
        <f t="shared" si="18"/>
        <v>61.111111111111114</v>
      </c>
      <c r="AZ60" s="8">
        <f t="shared" si="23"/>
        <v>9</v>
      </c>
      <c r="BA60" s="8">
        <f t="shared" si="24"/>
        <v>36</v>
      </c>
      <c r="BB60" s="9">
        <f t="shared" si="25"/>
        <v>61.111111111111114</v>
      </c>
    </row>
    <row r="61" spans="1:54" ht="12.75">
      <c r="A61" s="5">
        <v>58</v>
      </c>
      <c r="B61" s="5" t="s">
        <v>782</v>
      </c>
      <c r="C61" s="6">
        <v>4060</v>
      </c>
      <c r="D61" s="6" t="s">
        <v>549</v>
      </c>
      <c r="E61" s="6" t="s">
        <v>16</v>
      </c>
      <c r="F61" s="6"/>
      <c r="G61" s="6"/>
      <c r="H61" s="6">
        <v>60</v>
      </c>
      <c r="I61" s="6">
        <v>5</v>
      </c>
      <c r="J61" s="6"/>
      <c r="K61" s="6"/>
      <c r="L61" s="6"/>
      <c r="M61" s="6"/>
      <c r="N61" s="6"/>
      <c r="O61" s="6"/>
      <c r="P61" s="6"/>
      <c r="Q61" s="6"/>
      <c r="R61" s="5"/>
      <c r="S61" s="5"/>
      <c r="T61" s="5">
        <v>62</v>
      </c>
      <c r="U61" s="5">
        <v>4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 t="shared" si="22"/>
        <v>122</v>
      </c>
      <c r="AY61" s="7">
        <f t="shared" si="18"/>
        <v>61</v>
      </c>
      <c r="AZ61" s="8">
        <f t="shared" si="23"/>
        <v>2</v>
      </c>
      <c r="BA61" s="8">
        <f t="shared" si="24"/>
        <v>9</v>
      </c>
      <c r="BB61" s="9">
        <f t="shared" si="25"/>
        <v>61</v>
      </c>
    </row>
    <row r="62" spans="1:54" ht="12.75">
      <c r="A62" s="5">
        <v>59</v>
      </c>
      <c r="B62" s="5"/>
      <c r="C62" s="6">
        <v>1605</v>
      </c>
      <c r="D62" s="6" t="s">
        <v>530</v>
      </c>
      <c r="E62" s="6" t="s">
        <v>49</v>
      </c>
      <c r="F62" s="6"/>
      <c r="G62" s="6"/>
      <c r="H62" s="6">
        <v>43</v>
      </c>
      <c r="I62" s="6">
        <v>1</v>
      </c>
      <c r="J62" s="6">
        <v>68</v>
      </c>
      <c r="K62" s="6">
        <v>4</v>
      </c>
      <c r="L62" s="6">
        <v>67</v>
      </c>
      <c r="M62" s="6">
        <v>5</v>
      </c>
      <c r="N62" s="6">
        <v>41</v>
      </c>
      <c r="O62" s="6">
        <v>1</v>
      </c>
      <c r="P62" s="6">
        <v>60</v>
      </c>
      <c r="Q62" s="6">
        <v>4</v>
      </c>
      <c r="R62" s="5">
        <v>68</v>
      </c>
      <c r="S62" s="5">
        <v>5</v>
      </c>
      <c r="T62" s="5"/>
      <c r="U62" s="5"/>
      <c r="V62" s="6"/>
      <c r="W62" s="6"/>
      <c r="X62" s="6">
        <v>67</v>
      </c>
      <c r="Y62" s="6">
        <v>5</v>
      </c>
      <c r="Z62" s="6">
        <v>66</v>
      </c>
      <c r="AA62" s="6">
        <v>5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 t="shared" si="22"/>
        <v>480</v>
      </c>
      <c r="AY62" s="7">
        <f t="shared" si="18"/>
        <v>60</v>
      </c>
      <c r="AZ62" s="8">
        <f t="shared" si="23"/>
        <v>8</v>
      </c>
      <c r="BA62" s="8">
        <f t="shared" si="24"/>
        <v>30</v>
      </c>
      <c r="BB62" s="9">
        <f t="shared" si="25"/>
        <v>60</v>
      </c>
    </row>
    <row r="63" spans="1:54" ht="12.75">
      <c r="A63" s="5">
        <v>60</v>
      </c>
      <c r="B63" s="5"/>
      <c r="C63" s="6">
        <v>5369</v>
      </c>
      <c r="D63" s="6" t="s">
        <v>544</v>
      </c>
      <c r="E63" s="6" t="s">
        <v>16</v>
      </c>
      <c r="F63" s="6">
        <v>71</v>
      </c>
      <c r="G63" s="6">
        <v>5</v>
      </c>
      <c r="H63" s="6">
        <v>66</v>
      </c>
      <c r="I63" s="6">
        <v>6</v>
      </c>
      <c r="J63" s="6"/>
      <c r="K63" s="6"/>
      <c r="L63" s="6">
        <v>63</v>
      </c>
      <c r="M63" s="6">
        <v>4</v>
      </c>
      <c r="N63" s="6">
        <v>54</v>
      </c>
      <c r="O63" s="6">
        <v>2</v>
      </c>
      <c r="P63" s="6"/>
      <c r="Q63" s="6"/>
      <c r="R63" s="5"/>
      <c r="S63" s="5"/>
      <c r="T63" s="5"/>
      <c r="U63" s="5"/>
      <c r="V63" s="6"/>
      <c r="W63" s="6"/>
      <c r="X63" s="6">
        <v>32</v>
      </c>
      <c r="Y63" s="6">
        <v>1</v>
      </c>
      <c r="Z63" s="6">
        <v>74</v>
      </c>
      <c r="AA63" s="6">
        <v>6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 t="shared" si="22"/>
        <v>360</v>
      </c>
      <c r="AY63" s="7">
        <f t="shared" si="18"/>
        <v>60</v>
      </c>
      <c r="AZ63" s="8">
        <f t="shared" si="23"/>
        <v>6</v>
      </c>
      <c r="BA63" s="8">
        <f t="shared" si="24"/>
        <v>24</v>
      </c>
      <c r="BB63" s="9">
        <f t="shared" si="25"/>
        <v>60</v>
      </c>
    </row>
    <row r="64" spans="1:54" ht="12.75">
      <c r="A64" s="5">
        <v>61</v>
      </c>
      <c r="B64" s="5"/>
      <c r="C64" s="6">
        <v>4811</v>
      </c>
      <c r="D64" s="6" t="s">
        <v>538</v>
      </c>
      <c r="E64" s="6" t="s">
        <v>70</v>
      </c>
      <c r="F64" s="6"/>
      <c r="G64" s="6"/>
      <c r="H64" s="6">
        <v>60</v>
      </c>
      <c r="I64" s="6">
        <v>5</v>
      </c>
      <c r="J64" s="6"/>
      <c r="K64" s="6"/>
      <c r="L64" s="6"/>
      <c r="M64" s="6"/>
      <c r="N64" s="6"/>
      <c r="O64" s="6"/>
      <c r="P64" s="6"/>
      <c r="Q64" s="6"/>
      <c r="R64" s="5"/>
      <c r="S64" s="5"/>
      <c r="T64" s="5"/>
      <c r="U64" s="5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 t="shared" si="22"/>
        <v>60</v>
      </c>
      <c r="AY64" s="7">
        <f t="shared" si="18"/>
        <v>60</v>
      </c>
      <c r="AZ64" s="8">
        <f t="shared" si="23"/>
        <v>1</v>
      </c>
      <c r="BA64" s="8">
        <f t="shared" si="24"/>
        <v>5</v>
      </c>
      <c r="BB64" s="9">
        <f t="shared" si="25"/>
        <v>60</v>
      </c>
    </row>
    <row r="65" spans="1:54" ht="12.75">
      <c r="A65" s="5">
        <v>62</v>
      </c>
      <c r="B65" s="5" t="s">
        <v>782</v>
      </c>
      <c r="C65" s="6">
        <v>5296</v>
      </c>
      <c r="D65" s="6" t="s">
        <v>743</v>
      </c>
      <c r="E65" s="6" t="s">
        <v>74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>
        <v>60</v>
      </c>
      <c r="Q65" s="6">
        <v>4</v>
      </c>
      <c r="R65" s="5"/>
      <c r="S65" s="5"/>
      <c r="T65" s="5"/>
      <c r="U65" s="5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 t="shared" si="22"/>
        <v>60</v>
      </c>
      <c r="AY65" s="7">
        <f t="shared" si="18"/>
        <v>60</v>
      </c>
      <c r="AZ65" s="8">
        <f t="shared" si="23"/>
        <v>1</v>
      </c>
      <c r="BA65" s="8">
        <f t="shared" si="24"/>
        <v>4</v>
      </c>
      <c r="BB65" s="9">
        <f t="shared" si="25"/>
        <v>60</v>
      </c>
    </row>
    <row r="66" spans="1:54" ht="12.75">
      <c r="A66" s="5">
        <v>63</v>
      </c>
      <c r="B66" s="5"/>
      <c r="C66" s="6">
        <v>3292</v>
      </c>
      <c r="D66" s="6" t="s">
        <v>366</v>
      </c>
      <c r="E66" s="6" t="s">
        <v>75</v>
      </c>
      <c r="F66" s="6">
        <v>55</v>
      </c>
      <c r="G66" s="6">
        <v>3</v>
      </c>
      <c r="H66" s="6">
        <v>52</v>
      </c>
      <c r="I66" s="6">
        <v>3</v>
      </c>
      <c r="J66" s="6"/>
      <c r="K66" s="6"/>
      <c r="L66" s="6">
        <v>56</v>
      </c>
      <c r="M66" s="6">
        <v>2</v>
      </c>
      <c r="N66" s="6"/>
      <c r="O66" s="6"/>
      <c r="P66" s="6">
        <v>54</v>
      </c>
      <c r="Q66" s="6">
        <v>4</v>
      </c>
      <c r="R66" s="5">
        <v>70</v>
      </c>
      <c r="S66" s="5">
        <v>4</v>
      </c>
      <c r="T66" s="5">
        <v>63</v>
      </c>
      <c r="U66" s="5">
        <v>5</v>
      </c>
      <c r="V66" s="6">
        <v>58</v>
      </c>
      <c r="W66" s="6">
        <v>3</v>
      </c>
      <c r="X66" s="6">
        <v>49</v>
      </c>
      <c r="Y66" s="6">
        <v>2</v>
      </c>
      <c r="Z66" s="6">
        <v>78</v>
      </c>
      <c r="AA66" s="6">
        <v>7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 t="shared" si="22"/>
        <v>535</v>
      </c>
      <c r="AY66" s="7">
        <f t="shared" si="18"/>
        <v>59.44444444444444</v>
      </c>
      <c r="AZ66" s="8">
        <f t="shared" si="23"/>
        <v>9</v>
      </c>
      <c r="BA66" s="8">
        <f t="shared" si="24"/>
        <v>33</v>
      </c>
      <c r="BB66" s="9">
        <f t="shared" si="25"/>
        <v>59.44444444444444</v>
      </c>
    </row>
    <row r="67" spans="1:54" ht="12.75">
      <c r="A67" s="5">
        <v>64</v>
      </c>
      <c r="B67" s="5"/>
      <c r="C67" s="6">
        <v>3621</v>
      </c>
      <c r="D67" s="6" t="s">
        <v>559</v>
      </c>
      <c r="E67" s="6" t="s">
        <v>71</v>
      </c>
      <c r="F67" s="6"/>
      <c r="G67" s="6"/>
      <c r="H67" s="6">
        <v>60</v>
      </c>
      <c r="I67" s="6">
        <v>4</v>
      </c>
      <c r="J67" s="6">
        <v>56</v>
      </c>
      <c r="K67" s="6">
        <v>3</v>
      </c>
      <c r="L67" s="6">
        <v>64</v>
      </c>
      <c r="M67" s="6">
        <v>4</v>
      </c>
      <c r="N67" s="6">
        <v>62</v>
      </c>
      <c r="O67" s="6">
        <v>5</v>
      </c>
      <c r="P67" s="6">
        <v>40</v>
      </c>
      <c r="Q67" s="6">
        <v>1</v>
      </c>
      <c r="R67" s="5">
        <v>58</v>
      </c>
      <c r="S67" s="5">
        <v>3</v>
      </c>
      <c r="T67" s="5">
        <v>56</v>
      </c>
      <c r="U67" s="5">
        <v>3</v>
      </c>
      <c r="V67" s="6">
        <v>80</v>
      </c>
      <c r="W67" s="6">
        <v>7</v>
      </c>
      <c r="X67" s="6"/>
      <c r="Y67" s="6"/>
      <c r="Z67" s="6">
        <v>56</v>
      </c>
      <c r="AA67" s="6">
        <v>3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 t="shared" si="22"/>
        <v>532</v>
      </c>
      <c r="AY67" s="7">
        <f>AX67/AZ67</f>
        <v>59.111111111111114</v>
      </c>
      <c r="AZ67" s="8">
        <f t="shared" si="23"/>
        <v>9</v>
      </c>
      <c r="BA67" s="8">
        <f t="shared" si="24"/>
        <v>33</v>
      </c>
      <c r="BB67" s="9">
        <f t="shared" si="25"/>
        <v>59.111111111111114</v>
      </c>
    </row>
    <row r="68" spans="1:54" ht="12.75">
      <c r="A68" s="5">
        <v>65</v>
      </c>
      <c r="B68" s="5"/>
      <c r="C68" s="6">
        <v>122</v>
      </c>
      <c r="D68" s="6" t="s">
        <v>542</v>
      </c>
      <c r="E68" s="6" t="s">
        <v>16</v>
      </c>
      <c r="F68" s="6"/>
      <c r="G68" s="6"/>
      <c r="H68" s="6">
        <v>55</v>
      </c>
      <c r="I68" s="6">
        <v>4</v>
      </c>
      <c r="J68" s="6"/>
      <c r="K68" s="6"/>
      <c r="L68" s="6">
        <v>48</v>
      </c>
      <c r="M68" s="6">
        <v>3</v>
      </c>
      <c r="N68" s="6"/>
      <c r="O68" s="6"/>
      <c r="P68" s="6">
        <v>58</v>
      </c>
      <c r="Q68" s="6">
        <v>4</v>
      </c>
      <c r="R68" s="5"/>
      <c r="S68" s="5"/>
      <c r="T68" s="5"/>
      <c r="U68" s="5"/>
      <c r="V68" s="6">
        <v>79</v>
      </c>
      <c r="W68" s="6">
        <v>7</v>
      </c>
      <c r="X68" s="6">
        <v>66</v>
      </c>
      <c r="Y68" s="6">
        <v>5</v>
      </c>
      <c r="Z68" s="6">
        <v>48</v>
      </c>
      <c r="AA68" s="6">
        <v>3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 t="shared" si="22"/>
        <v>354</v>
      </c>
      <c r="AY68" s="7">
        <f t="shared" si="18"/>
        <v>59</v>
      </c>
      <c r="AZ68" s="8">
        <f t="shared" si="23"/>
        <v>6</v>
      </c>
      <c r="BA68" s="8">
        <f t="shared" si="24"/>
        <v>26</v>
      </c>
      <c r="BB68" s="9">
        <f t="shared" si="25"/>
        <v>59</v>
      </c>
    </row>
    <row r="69" spans="1:54" ht="12.75">
      <c r="A69" s="5">
        <v>66</v>
      </c>
      <c r="B69" s="5"/>
      <c r="C69" s="6">
        <v>3303</v>
      </c>
      <c r="D69" s="6" t="s">
        <v>558</v>
      </c>
      <c r="E69" s="6" t="s">
        <v>71</v>
      </c>
      <c r="F69" s="6"/>
      <c r="G69" s="6"/>
      <c r="H69" s="6">
        <v>56</v>
      </c>
      <c r="I69" s="6">
        <v>3</v>
      </c>
      <c r="J69" s="6"/>
      <c r="K69" s="6"/>
      <c r="L69" s="6">
        <v>79</v>
      </c>
      <c r="M69" s="6">
        <v>7</v>
      </c>
      <c r="N69" s="6">
        <v>51</v>
      </c>
      <c r="O69" s="6">
        <v>3</v>
      </c>
      <c r="P69" s="6"/>
      <c r="Q69" s="6"/>
      <c r="R69" s="5">
        <v>60</v>
      </c>
      <c r="S69" s="5">
        <v>4</v>
      </c>
      <c r="T69" s="5">
        <v>57</v>
      </c>
      <c r="U69" s="5">
        <v>4</v>
      </c>
      <c r="V69" s="6">
        <v>51</v>
      </c>
      <c r="W69" s="6">
        <v>2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 t="shared" si="22"/>
        <v>354</v>
      </c>
      <c r="AY69" s="7"/>
      <c r="AZ69" s="8">
        <f t="shared" si="23"/>
        <v>6</v>
      </c>
      <c r="BA69" s="8">
        <f t="shared" si="24"/>
        <v>23</v>
      </c>
      <c r="BB69" s="9">
        <f t="shared" si="25"/>
        <v>59</v>
      </c>
    </row>
    <row r="70" spans="1:54" ht="12.75">
      <c r="A70" s="5">
        <v>67</v>
      </c>
      <c r="B70" s="5"/>
      <c r="C70" s="6">
        <v>4816</v>
      </c>
      <c r="D70" s="6" t="s">
        <v>387</v>
      </c>
      <c r="E70" s="6" t="s">
        <v>74</v>
      </c>
      <c r="F70" s="6">
        <v>51</v>
      </c>
      <c r="G70" s="6">
        <v>3</v>
      </c>
      <c r="H70" s="6"/>
      <c r="I70" s="6"/>
      <c r="J70" s="6"/>
      <c r="K70" s="6"/>
      <c r="L70" s="6">
        <v>62</v>
      </c>
      <c r="M70" s="6">
        <v>5</v>
      </c>
      <c r="N70" s="6">
        <v>35</v>
      </c>
      <c r="O70" s="6">
        <v>1</v>
      </c>
      <c r="P70" s="6"/>
      <c r="Q70" s="6"/>
      <c r="R70" s="5"/>
      <c r="S70" s="5"/>
      <c r="T70" s="5">
        <v>66</v>
      </c>
      <c r="U70" s="5">
        <v>5</v>
      </c>
      <c r="V70" s="6">
        <v>64</v>
      </c>
      <c r="W70" s="6">
        <v>3</v>
      </c>
      <c r="X70" s="6">
        <v>76</v>
      </c>
      <c r="Y70" s="6">
        <v>6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 t="shared" si="22"/>
        <v>354</v>
      </c>
      <c r="AY70" s="7">
        <f t="shared" si="18"/>
        <v>59</v>
      </c>
      <c r="AZ70" s="8">
        <f t="shared" si="23"/>
        <v>6</v>
      </c>
      <c r="BA70" s="8">
        <f t="shared" si="24"/>
        <v>23</v>
      </c>
      <c r="BB70" s="9">
        <f t="shared" si="25"/>
        <v>59</v>
      </c>
    </row>
    <row r="71" spans="1:54" ht="12.75">
      <c r="A71" s="5">
        <v>68</v>
      </c>
      <c r="B71" s="5"/>
      <c r="C71" s="6">
        <v>4065</v>
      </c>
      <c r="D71" s="6" t="s">
        <v>673</v>
      </c>
      <c r="E71" s="6" t="s">
        <v>73</v>
      </c>
      <c r="F71" s="6"/>
      <c r="G71" s="6"/>
      <c r="H71" s="6"/>
      <c r="I71" s="6"/>
      <c r="J71" s="6">
        <v>55</v>
      </c>
      <c r="K71" s="6">
        <v>3</v>
      </c>
      <c r="L71" s="6"/>
      <c r="M71" s="6"/>
      <c r="N71" s="6">
        <v>54</v>
      </c>
      <c r="O71" s="6">
        <v>3</v>
      </c>
      <c r="P71" s="6"/>
      <c r="Q71" s="6"/>
      <c r="R71" s="6"/>
      <c r="S71" s="6"/>
      <c r="T71" s="5"/>
      <c r="U71" s="5"/>
      <c r="V71" s="6">
        <v>59</v>
      </c>
      <c r="W71" s="6">
        <v>4</v>
      </c>
      <c r="X71" s="6">
        <v>62</v>
      </c>
      <c r="Y71" s="6">
        <v>4</v>
      </c>
      <c r="Z71" s="6">
        <v>65</v>
      </c>
      <c r="AA71" s="6">
        <v>4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 t="shared" si="22"/>
        <v>295</v>
      </c>
      <c r="AY71" s="7">
        <f t="shared" si="18"/>
        <v>59</v>
      </c>
      <c r="AZ71" s="8">
        <f t="shared" si="23"/>
        <v>5</v>
      </c>
      <c r="BA71" s="8">
        <f t="shared" si="24"/>
        <v>18</v>
      </c>
      <c r="BB71" s="9">
        <f t="shared" si="25"/>
        <v>59</v>
      </c>
    </row>
    <row r="72" spans="1:54" ht="12.75">
      <c r="A72" s="5">
        <v>69</v>
      </c>
      <c r="B72" s="5"/>
      <c r="C72" s="6">
        <v>4771</v>
      </c>
      <c r="D72" s="6" t="s">
        <v>665</v>
      </c>
      <c r="E72" s="6" t="s">
        <v>74</v>
      </c>
      <c r="F72" s="6"/>
      <c r="G72" s="6"/>
      <c r="H72" s="6"/>
      <c r="I72" s="6"/>
      <c r="J72" s="6">
        <v>74</v>
      </c>
      <c r="K72" s="6">
        <v>6</v>
      </c>
      <c r="L72" s="6">
        <v>48</v>
      </c>
      <c r="M72" s="6">
        <v>2</v>
      </c>
      <c r="N72" s="6"/>
      <c r="O72" s="6"/>
      <c r="P72" s="6">
        <v>55</v>
      </c>
      <c r="Q72" s="6">
        <v>3</v>
      </c>
      <c r="R72" s="5"/>
      <c r="S72" s="5"/>
      <c r="T72" s="5"/>
      <c r="U72" s="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 t="shared" si="22"/>
        <v>177</v>
      </c>
      <c r="AY72" s="7">
        <f t="shared" si="18"/>
        <v>59</v>
      </c>
      <c r="AZ72" s="8">
        <f t="shared" si="23"/>
        <v>3</v>
      </c>
      <c r="BA72" s="8">
        <f t="shared" si="24"/>
        <v>11</v>
      </c>
      <c r="BB72" s="9">
        <f t="shared" si="25"/>
        <v>59</v>
      </c>
    </row>
    <row r="73" spans="1:54" ht="12.75">
      <c r="A73" s="5">
        <v>70</v>
      </c>
      <c r="B73" s="5"/>
      <c r="C73" s="6">
        <v>3082</v>
      </c>
      <c r="D73" s="6" t="s">
        <v>534</v>
      </c>
      <c r="E73" s="6" t="s">
        <v>73</v>
      </c>
      <c r="F73" s="6">
        <v>69</v>
      </c>
      <c r="G73" s="6">
        <v>5</v>
      </c>
      <c r="H73" s="6">
        <v>49</v>
      </c>
      <c r="I73" s="6">
        <v>3</v>
      </c>
      <c r="J73" s="6">
        <v>48</v>
      </c>
      <c r="K73" s="6">
        <v>3</v>
      </c>
      <c r="L73" s="6"/>
      <c r="M73" s="6"/>
      <c r="N73" s="6">
        <v>66</v>
      </c>
      <c r="O73" s="6">
        <v>5</v>
      </c>
      <c r="P73" s="6"/>
      <c r="Q73" s="6"/>
      <c r="R73" s="6">
        <v>86</v>
      </c>
      <c r="S73" s="6">
        <v>8</v>
      </c>
      <c r="T73" s="5">
        <v>57</v>
      </c>
      <c r="U73" s="5">
        <v>4</v>
      </c>
      <c r="V73" s="6">
        <v>40</v>
      </c>
      <c r="W73" s="6">
        <v>2</v>
      </c>
      <c r="X73" s="6">
        <v>61</v>
      </c>
      <c r="Y73" s="6">
        <v>4</v>
      </c>
      <c r="Z73" s="6">
        <v>53</v>
      </c>
      <c r="AA73" s="6">
        <v>3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 t="shared" si="22"/>
        <v>529</v>
      </c>
      <c r="AY73" s="7">
        <f t="shared" si="18"/>
        <v>58.77777777777778</v>
      </c>
      <c r="AZ73" s="8">
        <f t="shared" si="23"/>
        <v>9</v>
      </c>
      <c r="BA73" s="8">
        <f t="shared" si="24"/>
        <v>37</v>
      </c>
      <c r="BB73" s="9">
        <f t="shared" si="25"/>
        <v>58.77777777777778</v>
      </c>
    </row>
    <row r="74" spans="1:54" ht="12.75">
      <c r="A74" s="5">
        <v>71</v>
      </c>
      <c r="B74" s="5"/>
      <c r="C74" s="6">
        <v>4807</v>
      </c>
      <c r="D74" s="6" t="s">
        <v>391</v>
      </c>
      <c r="E74" s="6" t="s">
        <v>70</v>
      </c>
      <c r="F74" s="6">
        <v>74</v>
      </c>
      <c r="G74" s="6">
        <v>6</v>
      </c>
      <c r="H74" s="6">
        <v>60</v>
      </c>
      <c r="I74" s="6">
        <v>3</v>
      </c>
      <c r="J74" s="6">
        <v>71</v>
      </c>
      <c r="K74" s="6">
        <v>4</v>
      </c>
      <c r="L74" s="6">
        <v>41</v>
      </c>
      <c r="M74" s="6">
        <v>2</v>
      </c>
      <c r="N74" s="6">
        <v>54</v>
      </c>
      <c r="O74" s="6">
        <v>4</v>
      </c>
      <c r="P74" s="6">
        <v>47</v>
      </c>
      <c r="Q74" s="6">
        <v>2</v>
      </c>
      <c r="R74" s="5"/>
      <c r="S74" s="5"/>
      <c r="T74" s="5">
        <v>64</v>
      </c>
      <c r="U74" s="5">
        <v>4</v>
      </c>
      <c r="V74" s="6"/>
      <c r="W74" s="6"/>
      <c r="X74" s="6">
        <v>57</v>
      </c>
      <c r="Y74" s="6">
        <v>3</v>
      </c>
      <c r="Z74" s="6">
        <v>61</v>
      </c>
      <c r="AA74" s="6">
        <v>5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 t="shared" si="22"/>
        <v>529</v>
      </c>
      <c r="AY74" s="7">
        <f t="shared" si="18"/>
        <v>58.77777777777778</v>
      </c>
      <c r="AZ74" s="8">
        <f t="shared" si="23"/>
        <v>9</v>
      </c>
      <c r="BA74" s="8">
        <f t="shared" si="24"/>
        <v>33</v>
      </c>
      <c r="BB74" s="9">
        <f t="shared" si="25"/>
        <v>58.77777777777778</v>
      </c>
    </row>
    <row r="75" spans="1:54" ht="12.75">
      <c r="A75" s="5">
        <v>72</v>
      </c>
      <c r="B75" s="5"/>
      <c r="C75" s="6">
        <v>2521</v>
      </c>
      <c r="D75" s="6" t="s">
        <v>367</v>
      </c>
      <c r="E75" s="6" t="s">
        <v>75</v>
      </c>
      <c r="F75" s="6">
        <v>47</v>
      </c>
      <c r="G75" s="6">
        <v>2</v>
      </c>
      <c r="H75" s="6">
        <v>61</v>
      </c>
      <c r="I75" s="6">
        <v>5</v>
      </c>
      <c r="J75" s="6">
        <v>68</v>
      </c>
      <c r="K75" s="6">
        <v>4</v>
      </c>
      <c r="L75" s="6">
        <v>59</v>
      </c>
      <c r="M75" s="6">
        <v>4</v>
      </c>
      <c r="N75" s="6"/>
      <c r="O75" s="6"/>
      <c r="P75" s="6"/>
      <c r="Q75" s="6"/>
      <c r="R75" s="5"/>
      <c r="S75" s="5"/>
      <c r="T75" s="5"/>
      <c r="U75" s="5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 t="shared" si="22"/>
        <v>235</v>
      </c>
      <c r="AY75" s="7">
        <f t="shared" si="18"/>
        <v>58.75</v>
      </c>
      <c r="AZ75" s="8">
        <f t="shared" si="23"/>
        <v>4</v>
      </c>
      <c r="BA75" s="8">
        <f t="shared" si="24"/>
        <v>15</v>
      </c>
      <c r="BB75" s="9">
        <f t="shared" si="25"/>
        <v>58.75</v>
      </c>
    </row>
    <row r="76" spans="1:54" ht="12.75">
      <c r="A76" s="5">
        <v>73</v>
      </c>
      <c r="B76" s="5"/>
      <c r="C76" s="6">
        <v>4834</v>
      </c>
      <c r="D76" s="6" t="s">
        <v>556</v>
      </c>
      <c r="E76" s="6" t="s">
        <v>71</v>
      </c>
      <c r="F76" s="6"/>
      <c r="G76" s="6"/>
      <c r="H76" s="6">
        <v>56</v>
      </c>
      <c r="I76" s="6">
        <v>3</v>
      </c>
      <c r="J76" s="6">
        <v>66</v>
      </c>
      <c r="K76" s="6">
        <v>5</v>
      </c>
      <c r="L76" s="6">
        <v>34</v>
      </c>
      <c r="M76" s="6">
        <v>1</v>
      </c>
      <c r="N76" s="6"/>
      <c r="O76" s="6"/>
      <c r="P76" s="6"/>
      <c r="Q76" s="6"/>
      <c r="R76" s="5">
        <v>59</v>
      </c>
      <c r="S76" s="5">
        <v>4</v>
      </c>
      <c r="T76" s="5">
        <v>57</v>
      </c>
      <c r="U76" s="5">
        <v>3</v>
      </c>
      <c r="V76" s="6">
        <v>84</v>
      </c>
      <c r="W76" s="6">
        <v>8</v>
      </c>
      <c r="X76" s="6"/>
      <c r="Y76" s="6"/>
      <c r="Z76" s="6">
        <v>55</v>
      </c>
      <c r="AA76" s="6">
        <v>3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 t="shared" si="22"/>
        <v>411</v>
      </c>
      <c r="AY76" s="7">
        <f t="shared" si="18"/>
        <v>58.714285714285715</v>
      </c>
      <c r="AZ76" s="8">
        <f t="shared" si="23"/>
        <v>7</v>
      </c>
      <c r="BA76" s="8">
        <f t="shared" si="24"/>
        <v>27</v>
      </c>
      <c r="BB76" s="9">
        <f t="shared" si="25"/>
        <v>58.714285714285715</v>
      </c>
    </row>
    <row r="77" spans="1:54" ht="12.75">
      <c r="A77" s="5">
        <v>74</v>
      </c>
      <c r="B77" s="5"/>
      <c r="C77" s="6">
        <v>2006</v>
      </c>
      <c r="D77" s="6" t="s">
        <v>407</v>
      </c>
      <c r="E77" s="6" t="s">
        <v>49</v>
      </c>
      <c r="F77" s="6">
        <v>58</v>
      </c>
      <c r="G77" s="6">
        <v>4</v>
      </c>
      <c r="H77" s="6">
        <v>53</v>
      </c>
      <c r="I77" s="6">
        <v>3</v>
      </c>
      <c r="J77" s="6">
        <v>76</v>
      </c>
      <c r="K77" s="6">
        <v>6</v>
      </c>
      <c r="L77" s="6">
        <v>59</v>
      </c>
      <c r="M77" s="6">
        <v>4</v>
      </c>
      <c r="N77" s="6">
        <v>43</v>
      </c>
      <c r="O77" s="6">
        <v>1</v>
      </c>
      <c r="P77" s="6">
        <v>56</v>
      </c>
      <c r="Q77" s="6">
        <v>4</v>
      </c>
      <c r="R77" s="5">
        <v>56</v>
      </c>
      <c r="S77" s="5">
        <v>2</v>
      </c>
      <c r="T77" s="5"/>
      <c r="U77" s="5"/>
      <c r="V77" s="6">
        <v>70</v>
      </c>
      <c r="W77" s="6">
        <v>5</v>
      </c>
      <c r="X77" s="6">
        <v>61</v>
      </c>
      <c r="Y77" s="6">
        <v>4</v>
      </c>
      <c r="Z77" s="6">
        <v>53</v>
      </c>
      <c r="AA77" s="6">
        <v>4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>SUM(F77,H77,J77,L77,N77,P77,R77,T77,V77,X77,Z77,AB77,AD77,AF77,AH77,AJ77,AL77,AN77,AP77,AR77,AT77,AV77)</f>
        <v>585</v>
      </c>
      <c r="AY77" s="7">
        <f>AX77/AZ77</f>
        <v>58.5</v>
      </c>
      <c r="AZ77" s="8">
        <f>COUNT(F77,H77,J77,L77,N77,P77,R77,T77,V77,X77,Z77,AB77,AD77,AF77,AH77,AJ77,AL77,AN77,AP77,AR77,AT77,AV77)</f>
        <v>10</v>
      </c>
      <c r="BA77" s="8">
        <f>SUM(G77,I77,K77,M77,O77,Q77,S77,U77,W77,Y77,AA77,AC77,AE77,AG77,AI77,AK77,AM77,AO77,AQ77,AS77,AU77,AW77)</f>
        <v>37</v>
      </c>
      <c r="BB77" s="9">
        <f>AX77/AZ77</f>
        <v>58.5</v>
      </c>
    </row>
    <row r="78" spans="1:54" ht="12.75">
      <c r="A78" s="5">
        <v>75</v>
      </c>
      <c r="B78" s="5"/>
      <c r="C78" s="6">
        <v>1608</v>
      </c>
      <c r="D78" s="6" t="s">
        <v>736</v>
      </c>
      <c r="E78" s="6" t="s">
        <v>49</v>
      </c>
      <c r="F78" s="6"/>
      <c r="G78" s="6"/>
      <c r="H78" s="6"/>
      <c r="I78" s="6"/>
      <c r="J78" s="6"/>
      <c r="K78" s="6"/>
      <c r="L78" s="6"/>
      <c r="M78" s="6"/>
      <c r="N78" s="6">
        <v>50</v>
      </c>
      <c r="O78" s="6">
        <v>3</v>
      </c>
      <c r="P78" s="6">
        <v>53</v>
      </c>
      <c r="Q78" s="6">
        <v>2</v>
      </c>
      <c r="R78" s="6">
        <v>65</v>
      </c>
      <c r="S78" s="6">
        <v>5</v>
      </c>
      <c r="T78" s="5"/>
      <c r="U78" s="5"/>
      <c r="V78" s="6">
        <v>66</v>
      </c>
      <c r="W78" s="6">
        <v>4</v>
      </c>
      <c r="X78" s="6">
        <v>51</v>
      </c>
      <c r="Y78" s="6">
        <v>3</v>
      </c>
      <c r="Z78" s="6">
        <v>66</v>
      </c>
      <c r="AA78" s="6">
        <v>3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>SUM(F78,H78,J78,L78,N78,P78,R78,T78,V78,X78,Z78,AB78,AD78,AF78,AH78,AJ78,AL78,AN78,AP78,AR78,AT78,AV78)</f>
        <v>351</v>
      </c>
      <c r="AY78" s="7">
        <f>AX78/AZ78</f>
        <v>58.5</v>
      </c>
      <c r="AZ78" s="8">
        <f>COUNT(F78,H78,J78,L78,N78,P78,R78,T78,V78,X78,Z78,AB78,AD78,AF78,AH78,AJ78,AL78,AN78,AP78,AR78,AT78,AV78)</f>
        <v>6</v>
      </c>
      <c r="BA78" s="8">
        <f>SUM(G78,I78,K78,M78,O78,Q78,S78,U78,W78,Y78,AA78,AC78,AE78,AG78,AI78,AK78,AM78,AO78,AQ78,AS78,AU78,AW78)</f>
        <v>20</v>
      </c>
      <c r="BB78" s="9">
        <f>AX78/AZ78</f>
        <v>58.5</v>
      </c>
    </row>
    <row r="79" spans="1:54" ht="12.75">
      <c r="A79" s="5">
        <v>76</v>
      </c>
      <c r="B79" s="5"/>
      <c r="C79" s="6">
        <v>1609</v>
      </c>
      <c r="D79" s="6" t="s">
        <v>404</v>
      </c>
      <c r="E79" s="6" t="s">
        <v>49</v>
      </c>
      <c r="F79" s="6">
        <v>45</v>
      </c>
      <c r="G79" s="6">
        <v>1</v>
      </c>
      <c r="H79" s="6">
        <v>57</v>
      </c>
      <c r="I79" s="6">
        <v>4</v>
      </c>
      <c r="J79" s="6">
        <v>52</v>
      </c>
      <c r="K79" s="6">
        <v>2</v>
      </c>
      <c r="L79" s="6"/>
      <c r="M79" s="6"/>
      <c r="N79" s="6"/>
      <c r="O79" s="6"/>
      <c r="P79" s="6"/>
      <c r="Q79" s="6"/>
      <c r="R79" s="5"/>
      <c r="S79" s="5"/>
      <c r="T79" s="5"/>
      <c r="U79" s="5"/>
      <c r="V79" s="6">
        <v>80</v>
      </c>
      <c r="W79" s="6">
        <v>7</v>
      </c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>SUM(F79,H79,J79,L79,N79,P79,R79,T79,V79,X79,Z79,AB79,AD79,AF79,AH79,AJ79,AL79,AN79,AP79,AR79,AT79,AV79)</f>
        <v>234</v>
      </c>
      <c r="AY79" s="7">
        <f>AX79/AZ79</f>
        <v>58.5</v>
      </c>
      <c r="AZ79" s="8">
        <f>COUNT(F79,H79,J79,L79,N79,P79,R79,T79,V79,X79,Z79,AB79,AD79,AF79,AH79,AJ79,AL79,AN79,AP79,AR79,AT79,AV79)</f>
        <v>4</v>
      </c>
      <c r="BA79" s="8">
        <f>SUM(G79,I79,K79,M79,O79,Q79,S79,U79,W79,Y79,AA79,AC79,AE79,AG79,AI79,AK79,AM79,AO79,AQ79,AS79,AU79,AW79)</f>
        <v>14</v>
      </c>
      <c r="BB79" s="9">
        <f>AX79/AZ79</f>
        <v>58.5</v>
      </c>
    </row>
    <row r="80" spans="1:54" ht="12.75">
      <c r="A80" s="5">
        <v>77</v>
      </c>
      <c r="B80" s="5"/>
      <c r="C80" s="6">
        <v>5183</v>
      </c>
      <c r="D80" s="6" t="s">
        <v>730</v>
      </c>
      <c r="E80" s="6" t="s">
        <v>73</v>
      </c>
      <c r="F80" s="6">
        <v>74</v>
      </c>
      <c r="G80" s="6">
        <v>6</v>
      </c>
      <c r="H80" s="6"/>
      <c r="I80" s="6"/>
      <c r="J80" s="6"/>
      <c r="K80" s="6"/>
      <c r="L80" s="6"/>
      <c r="M80" s="6"/>
      <c r="N80" s="6">
        <v>68</v>
      </c>
      <c r="O80" s="6">
        <v>4</v>
      </c>
      <c r="P80" s="6"/>
      <c r="Q80" s="6"/>
      <c r="R80" s="6">
        <v>47</v>
      </c>
      <c r="S80" s="6">
        <v>1</v>
      </c>
      <c r="T80" s="5">
        <v>65</v>
      </c>
      <c r="U80" s="5">
        <v>3</v>
      </c>
      <c r="V80" s="6">
        <v>52</v>
      </c>
      <c r="W80" s="6">
        <v>3</v>
      </c>
      <c r="X80" s="6"/>
      <c r="Y80" s="6"/>
      <c r="Z80" s="6">
        <v>43</v>
      </c>
      <c r="AA80" s="6">
        <v>1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>SUM(F80,H80,J80,L80,N80,P80,R80,T80,V80,X80,Z80,AB80,AD80,AF80,AH80,AJ80,AL80,AN80,AP80,AR80,AT80,AV80)</f>
        <v>349</v>
      </c>
      <c r="AY80" s="7">
        <f>AX80/AZ80</f>
        <v>58.166666666666664</v>
      </c>
      <c r="AZ80" s="8">
        <f>COUNT(F80,H80,J80,L80,N80,P80,R80,T80,V80,X80,Z80,AB80,AD80,AF80,AH80,AJ80,AL80,AN80,AP80,AR80,AT80,AV80)</f>
        <v>6</v>
      </c>
      <c r="BA80" s="8">
        <f>SUM(G80,I80,K80,M80,O80,Q80,S80,U80,W80,Y80,AA80,AC80,AE80,AG80,AI80,AK80,AM80,AO80,AQ80,AS80,AU80,AW80)</f>
        <v>18</v>
      </c>
      <c r="BB80" s="9">
        <f>AX80/AZ80</f>
        <v>58.166666666666664</v>
      </c>
    </row>
    <row r="81" spans="1:54" ht="12.75">
      <c r="A81" s="5">
        <v>78</v>
      </c>
      <c r="B81" s="5"/>
      <c r="C81" s="6">
        <v>1672</v>
      </c>
      <c r="D81" s="6" t="s">
        <v>402</v>
      </c>
      <c r="E81" s="6" t="s">
        <v>49</v>
      </c>
      <c r="F81" s="6">
        <v>49</v>
      </c>
      <c r="G81" s="6">
        <v>2</v>
      </c>
      <c r="H81" s="6">
        <v>56</v>
      </c>
      <c r="I81" s="6">
        <v>2</v>
      </c>
      <c r="J81" s="6">
        <v>62</v>
      </c>
      <c r="K81" s="6">
        <v>4</v>
      </c>
      <c r="L81" s="6">
        <v>75</v>
      </c>
      <c r="M81" s="6">
        <v>6</v>
      </c>
      <c r="N81" s="6">
        <v>46</v>
      </c>
      <c r="O81" s="6">
        <v>2</v>
      </c>
      <c r="P81" s="6">
        <v>55</v>
      </c>
      <c r="Q81" s="6">
        <v>3</v>
      </c>
      <c r="R81" s="5">
        <v>68</v>
      </c>
      <c r="S81" s="5">
        <v>5</v>
      </c>
      <c r="T81" s="5"/>
      <c r="U81" s="5"/>
      <c r="V81" s="6">
        <v>54</v>
      </c>
      <c r="W81" s="6">
        <v>2</v>
      </c>
      <c r="X81" s="6">
        <v>53</v>
      </c>
      <c r="Y81" s="6">
        <v>3</v>
      </c>
      <c r="Z81" s="6">
        <v>61</v>
      </c>
      <c r="AA81" s="6">
        <v>3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>SUM(F81,H81,J81,L81,N81,P81,R81,T81,V81,X81,Z81,AB81,AD81,AF81,AH81,AJ81,AL81,AN81,AP81,AR81,AT81,AV81)</f>
        <v>579</v>
      </c>
      <c r="AY81" s="7">
        <f>AX81/AZ81</f>
        <v>57.9</v>
      </c>
      <c r="AZ81" s="8">
        <f>COUNT(F81,H81,J81,L81,N81,P81,R81,T81,V81,X81,Z81,AB81,AD81,AF81,AH81,AJ81,AL81,AN81,AP81,AR81,AT81,AV81)</f>
        <v>10</v>
      </c>
      <c r="BA81" s="8">
        <f>SUM(G81,I81,K81,M81,O81,Q81,S81,U81,W81,Y81,AA81,AC81,AE81,AG81,AI81,AK81,AM81,AO81,AQ81,AS81,AU81,AW81)</f>
        <v>32</v>
      </c>
      <c r="BB81" s="9">
        <f>AX81/AZ81</f>
        <v>57.9</v>
      </c>
    </row>
    <row r="82" spans="1:54" ht="12.75">
      <c r="A82" s="5">
        <v>79</v>
      </c>
      <c r="B82" s="5" t="s">
        <v>782</v>
      </c>
      <c r="C82" s="6">
        <v>5194</v>
      </c>
      <c r="D82" s="6" t="s">
        <v>749</v>
      </c>
      <c r="E82" s="6" t="s">
        <v>16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58</v>
      </c>
      <c r="Q82" s="6">
        <v>4</v>
      </c>
      <c r="R82" s="5"/>
      <c r="S82" s="5"/>
      <c r="T82" s="5">
        <v>57</v>
      </c>
      <c r="U82" s="5">
        <v>4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>SUM(F82,H82,J82,L82,N82,P82,R82,T82,V82,X82,Z82,AB82,AD82,AF82,AH82,AJ82,AL82,AN82,AP82,AR82,AT82,AV82)</f>
        <v>115</v>
      </c>
      <c r="AY82" s="7">
        <f>AX82/AZ82</f>
        <v>57.5</v>
      </c>
      <c r="AZ82" s="8">
        <f>COUNT(F82,H82,J82,L82,N82,P82,R82,T82,V82,X82,Z82,AB82,AD82,AF82,AH82,AJ82,AL82,AN82,AP82,AR82,AT82,AV82)</f>
        <v>2</v>
      </c>
      <c r="BA82" s="8">
        <f>SUM(G82,I82,K82,M82,O82,Q82,S82,U82,W82,Y82,AA82,AC82,AE82,AG82,AI82,AK82,AM82,AO82,AQ82,AS82,AU82,AW82)</f>
        <v>8</v>
      </c>
      <c r="BB82" s="9">
        <f>AX82/AZ82</f>
        <v>57.5</v>
      </c>
    </row>
    <row r="83" spans="1:54" ht="12.75">
      <c r="A83" s="5">
        <v>80</v>
      </c>
      <c r="B83" s="5"/>
      <c r="C83" s="6">
        <v>4849</v>
      </c>
      <c r="D83" s="6" t="s">
        <v>716</v>
      </c>
      <c r="E83" s="6" t="s">
        <v>46</v>
      </c>
      <c r="F83" s="6"/>
      <c r="G83" s="6"/>
      <c r="H83" s="6"/>
      <c r="I83" s="6"/>
      <c r="J83" s="6"/>
      <c r="K83" s="6"/>
      <c r="L83" s="6">
        <v>61</v>
      </c>
      <c r="M83" s="6">
        <v>4</v>
      </c>
      <c r="N83" s="6"/>
      <c r="O83" s="6"/>
      <c r="P83" s="6"/>
      <c r="Q83" s="6"/>
      <c r="R83" s="6"/>
      <c r="S83" s="6"/>
      <c r="T83" s="5">
        <v>54</v>
      </c>
      <c r="U83" s="5">
        <v>3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>SUM(F83,H83,J83,L83,N83,P83,R83,T83,V83,X83,Z83,AB83,AD83,AF83,AH83,AJ83,AL83,AN83,AP83,AR83,AT83,AV83)</f>
        <v>115</v>
      </c>
      <c r="AY83" s="7">
        <f>AX83/AZ83</f>
        <v>57.5</v>
      </c>
      <c r="AZ83" s="8">
        <f>COUNT(F83,H83,J83,L83,N83,P83,R83,T83,V83,X83,Z83,AB83,AD83,AF83,AH83,AJ83,AL83,AN83,AP83,AR83,AT83,AV83)</f>
        <v>2</v>
      </c>
      <c r="BA83" s="8">
        <f>SUM(G83,I83,K83,M83,O83,Q83,S83,U83,W83,Y83,AA83,AC83,AE83,AG83,AI83,AK83,AM83,AO83,AQ83,AS83,AU83,AW83)</f>
        <v>7</v>
      </c>
      <c r="BB83" s="9">
        <f>AX83/AZ83</f>
        <v>57.5</v>
      </c>
    </row>
    <row r="84" spans="1:54" ht="12.75">
      <c r="A84" s="5">
        <v>81</v>
      </c>
      <c r="B84" s="5"/>
      <c r="C84" s="6">
        <v>4471</v>
      </c>
      <c r="D84" s="6" t="s">
        <v>532</v>
      </c>
      <c r="E84" s="6" t="s">
        <v>73</v>
      </c>
      <c r="F84" s="6"/>
      <c r="G84" s="6"/>
      <c r="H84" s="6">
        <v>57</v>
      </c>
      <c r="I84" s="6">
        <v>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5"/>
      <c r="V84" s="6">
        <v>47</v>
      </c>
      <c r="W84" s="6">
        <v>3</v>
      </c>
      <c r="X84" s="6">
        <v>59</v>
      </c>
      <c r="Y84" s="6">
        <v>3</v>
      </c>
      <c r="Z84" s="6">
        <v>63</v>
      </c>
      <c r="AA84" s="6">
        <v>4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>SUM(F84,H84,J84,L84,N84,P84,R84,T84,V84,X84,Z84,AB84,AD84,AF84,AH84,AJ84,AL84,AN84,AP84,AR84,AT84,AV84)</f>
        <v>226</v>
      </c>
      <c r="AY84" s="7">
        <f>AX84/AZ84</f>
        <v>56.5</v>
      </c>
      <c r="AZ84" s="8">
        <f>COUNT(F84,H84,J84,L84,N84,P84,R84,T84,V84,X84,Z84,AB84,AD84,AF84,AH84,AJ84,AL84,AN84,AP84,AR84,AT84,AV84)</f>
        <v>4</v>
      </c>
      <c r="BA84" s="8">
        <f>SUM(G84,I84,K84,M84,O84,Q84,S84,U84,W84,Y84,AA84,AC84,AE84,AG84,AI84,AK84,AM84,AO84,AQ84,AS84,AU84,AW84)</f>
        <v>13</v>
      </c>
      <c r="BB84" s="9">
        <f>AX84/AZ84</f>
        <v>56.5</v>
      </c>
    </row>
    <row r="85" spans="1:54" ht="12.75">
      <c r="A85" s="5">
        <v>82</v>
      </c>
      <c r="B85" s="5"/>
      <c r="C85" s="6">
        <v>117</v>
      </c>
      <c r="D85" s="6" t="s">
        <v>670</v>
      </c>
      <c r="E85" s="6" t="s">
        <v>16</v>
      </c>
      <c r="F85" s="6"/>
      <c r="G85" s="6"/>
      <c r="H85" s="6"/>
      <c r="I85" s="6"/>
      <c r="J85" s="6">
        <v>37</v>
      </c>
      <c r="K85" s="6">
        <v>2</v>
      </c>
      <c r="L85" s="6"/>
      <c r="M85" s="6"/>
      <c r="N85" s="6"/>
      <c r="O85" s="6"/>
      <c r="P85" s="6"/>
      <c r="Q85" s="6"/>
      <c r="R85" s="5"/>
      <c r="S85" s="5"/>
      <c r="T85" s="5"/>
      <c r="U85" s="5"/>
      <c r="V85" s="6">
        <v>76</v>
      </c>
      <c r="W85" s="6">
        <v>7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>SUM(F85,H85,J85,L85,N85,P85,R85,T85,V85,X85,Z85,AB85,AD85,AF85,AH85,AJ85,AL85,AN85,AP85,AR85,AT85,AV85)</f>
        <v>113</v>
      </c>
      <c r="AY85" s="7">
        <f>AX85/AZ85</f>
        <v>56.5</v>
      </c>
      <c r="AZ85" s="8">
        <f>COUNT(F85,H85,J85,L85,N85,P85,R85,T85,V85,X85,Z85,AB85,AD85,AF85,AH85,AJ85,AL85,AN85,AP85,AR85,AT85,AV85)</f>
        <v>2</v>
      </c>
      <c r="BA85" s="8">
        <f>SUM(G85,I85,K85,M85,O85,Q85,S85,U85,W85,Y85,AA85,AC85,AE85,AG85,AI85,AK85,AM85,AO85,AQ85,AS85,AU85,AW85)</f>
        <v>9</v>
      </c>
      <c r="BB85" s="9">
        <f>AX85/AZ85</f>
        <v>56.5</v>
      </c>
    </row>
    <row r="86" spans="1:54" ht="12.75">
      <c r="A86" s="5">
        <v>83</v>
      </c>
      <c r="B86" s="5" t="s">
        <v>782</v>
      </c>
      <c r="C86" s="6">
        <v>4055</v>
      </c>
      <c r="D86" s="6" t="s">
        <v>769</v>
      </c>
      <c r="E86" s="6" t="s">
        <v>16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>
        <v>56</v>
      </c>
      <c r="U86" s="5">
        <v>4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>SUM(F86,H86,J86,L86,N86,P86,R86,T86,V86,X86,Z86,AB86,AD86,AF86,AH86,AJ86,AL86,AN86,AP86,AR86,AT86,AV86)</f>
        <v>56</v>
      </c>
      <c r="AY86" s="7">
        <f>AX86/AZ86</f>
        <v>56</v>
      </c>
      <c r="AZ86" s="8">
        <f>COUNT(F86,H86,J86,L86,N86,P86,R86,T86,V86,X86,Z86,AB86,AD86,AF86,AH86,AJ86,AL86,AN86,AP86,AR86,AT86,AV86)</f>
        <v>1</v>
      </c>
      <c r="BA86" s="8">
        <f>SUM(G86,I86,K86,M86,O86,Q86,S86,U86,W86,Y86,AA86,AC86,AE86,AG86,AI86,AK86,AM86,AO86,AQ86,AS86,AU86,AW86)</f>
        <v>4</v>
      </c>
      <c r="BB86" s="9">
        <f>AX86/AZ86</f>
        <v>56</v>
      </c>
    </row>
    <row r="87" spans="1:54" ht="12.75">
      <c r="A87" s="5">
        <v>84</v>
      </c>
      <c r="B87" s="5"/>
      <c r="C87" s="6">
        <v>2993</v>
      </c>
      <c r="D87" s="6" t="s">
        <v>792</v>
      </c>
      <c r="E87" s="6" t="s">
        <v>68</v>
      </c>
      <c r="F87" s="6">
        <v>68</v>
      </c>
      <c r="G87" s="6">
        <v>5</v>
      </c>
      <c r="H87" s="6">
        <v>45</v>
      </c>
      <c r="I87" s="6">
        <v>2</v>
      </c>
      <c r="J87" s="6"/>
      <c r="K87" s="6"/>
      <c r="L87" s="6">
        <v>42</v>
      </c>
      <c r="M87" s="6">
        <v>2</v>
      </c>
      <c r="N87" s="6">
        <v>53</v>
      </c>
      <c r="O87" s="6">
        <v>4</v>
      </c>
      <c r="P87" s="6"/>
      <c r="Q87" s="6"/>
      <c r="R87" s="5">
        <v>76</v>
      </c>
      <c r="S87" s="5">
        <v>7</v>
      </c>
      <c r="T87" s="5">
        <v>71</v>
      </c>
      <c r="U87" s="5">
        <v>6</v>
      </c>
      <c r="V87" s="6">
        <v>32</v>
      </c>
      <c r="W87" s="6">
        <v>0</v>
      </c>
      <c r="X87" s="6">
        <v>61</v>
      </c>
      <c r="Y87" s="6">
        <v>5</v>
      </c>
      <c r="Z87" s="6">
        <v>55</v>
      </c>
      <c r="AA87" s="6">
        <v>4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 aca="true" t="shared" si="26" ref="AX87:AX106">SUM(F87,H87,J87,L87,N87,P87,R87,T87,V87,X87,Z87,AB87,AD87,AF87,AH87,AJ87,AL87,AN87,AP87,AR87,AT87,AV87)</f>
        <v>503</v>
      </c>
      <c r="AY87" s="7">
        <f>AX87/AZ87</f>
        <v>55.888888888888886</v>
      </c>
      <c r="AZ87" s="8">
        <f aca="true" t="shared" si="27" ref="AZ87:AZ106">COUNT(F87,H87,J87,L87,N87,P87,R87,T87,V87,X87,Z87,AB87,AD87,AF87,AH87,AJ87,AL87,AN87,AP87,AR87,AT87,AV87)</f>
        <v>9</v>
      </c>
      <c r="BA87" s="8">
        <f aca="true" t="shared" si="28" ref="BA87:BA106">SUM(G87,I87,K87,M87,O87,Q87,S87,U87,W87,Y87,AA87,AC87,AE87,AG87,AI87,AK87,AM87,AO87,AQ87,AS87,AU87,AW87)</f>
        <v>35</v>
      </c>
      <c r="BB87" s="9">
        <f aca="true" t="shared" si="29" ref="BB87:BB106">AX87/AZ87</f>
        <v>55.888888888888886</v>
      </c>
    </row>
    <row r="88" spans="1:54" ht="12.75">
      <c r="A88" s="5">
        <v>85</v>
      </c>
      <c r="B88" s="5"/>
      <c r="C88" s="6">
        <v>2240</v>
      </c>
      <c r="D88" s="6" t="s">
        <v>551</v>
      </c>
      <c r="E88" s="6" t="s">
        <v>46</v>
      </c>
      <c r="F88" s="6"/>
      <c r="G88" s="6"/>
      <c r="H88" s="6">
        <v>51</v>
      </c>
      <c r="I88" s="6">
        <v>3</v>
      </c>
      <c r="J88" s="6">
        <v>45</v>
      </c>
      <c r="K88" s="6">
        <v>2</v>
      </c>
      <c r="L88" s="6"/>
      <c r="M88" s="6"/>
      <c r="N88" s="6">
        <v>61</v>
      </c>
      <c r="O88" s="6">
        <v>5</v>
      </c>
      <c r="P88" s="6"/>
      <c r="Q88" s="6"/>
      <c r="R88" s="5">
        <v>61</v>
      </c>
      <c r="S88" s="5">
        <v>4</v>
      </c>
      <c r="T88" s="5">
        <v>74</v>
      </c>
      <c r="U88" s="5">
        <v>6</v>
      </c>
      <c r="V88" s="6">
        <v>45</v>
      </c>
      <c r="W88" s="6">
        <v>3</v>
      </c>
      <c r="X88" s="6">
        <v>55</v>
      </c>
      <c r="Y88" s="6">
        <v>3</v>
      </c>
      <c r="Z88" s="6">
        <v>54</v>
      </c>
      <c r="AA88" s="6">
        <v>4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 t="shared" si="26"/>
        <v>446</v>
      </c>
      <c r="AY88" s="7">
        <f>AX88/AZ88</f>
        <v>55.75</v>
      </c>
      <c r="AZ88" s="8">
        <f t="shared" si="27"/>
        <v>8</v>
      </c>
      <c r="BA88" s="8">
        <f t="shared" si="28"/>
        <v>30</v>
      </c>
      <c r="BB88" s="9">
        <f t="shared" si="29"/>
        <v>55.75</v>
      </c>
    </row>
    <row r="89" spans="1:54" ht="12.75">
      <c r="A89" s="5">
        <v>86</v>
      </c>
      <c r="B89" s="5" t="s">
        <v>782</v>
      </c>
      <c r="C89" s="6">
        <v>4048</v>
      </c>
      <c r="D89" s="6" t="s">
        <v>545</v>
      </c>
      <c r="E89" s="6" t="s">
        <v>16</v>
      </c>
      <c r="F89" s="6">
        <v>54</v>
      </c>
      <c r="G89" s="6">
        <v>3</v>
      </c>
      <c r="H89" s="6">
        <v>59</v>
      </c>
      <c r="I89" s="6">
        <v>4</v>
      </c>
      <c r="J89" s="6">
        <v>52</v>
      </c>
      <c r="K89" s="6">
        <v>3</v>
      </c>
      <c r="L89" s="6"/>
      <c r="M89" s="6"/>
      <c r="N89" s="6"/>
      <c r="O89" s="6"/>
      <c r="P89" s="6"/>
      <c r="Q89" s="6"/>
      <c r="R89" s="5"/>
      <c r="S89" s="5"/>
      <c r="T89" s="5"/>
      <c r="U89" s="5"/>
      <c r="V89" s="6"/>
      <c r="W89" s="6"/>
      <c r="X89" s="6">
        <v>56</v>
      </c>
      <c r="Y89" s="6">
        <v>3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 t="shared" si="26"/>
        <v>221</v>
      </c>
      <c r="AY89" s="7">
        <f>AX89/AZ89</f>
        <v>55.25</v>
      </c>
      <c r="AZ89" s="8">
        <f t="shared" si="27"/>
        <v>4</v>
      </c>
      <c r="BA89" s="8">
        <f t="shared" si="28"/>
        <v>13</v>
      </c>
      <c r="BB89" s="9">
        <f t="shared" si="29"/>
        <v>55.25</v>
      </c>
    </row>
    <row r="90" spans="1:54" ht="12.75">
      <c r="A90" s="5">
        <v>87</v>
      </c>
      <c r="B90" s="5"/>
      <c r="C90" s="6">
        <v>5368</v>
      </c>
      <c r="D90" s="6" t="s">
        <v>691</v>
      </c>
      <c r="E90" s="6" t="s">
        <v>75</v>
      </c>
      <c r="F90" s="6"/>
      <c r="G90" s="6"/>
      <c r="H90" s="6"/>
      <c r="I90" s="6"/>
      <c r="J90" s="6">
        <v>52</v>
      </c>
      <c r="K90" s="6">
        <v>2</v>
      </c>
      <c r="L90" s="6">
        <v>65</v>
      </c>
      <c r="M90" s="6">
        <v>5</v>
      </c>
      <c r="N90" s="6"/>
      <c r="O90" s="6"/>
      <c r="P90" s="6">
        <v>32</v>
      </c>
      <c r="Q90" s="6">
        <v>0</v>
      </c>
      <c r="R90" s="5"/>
      <c r="S90" s="5"/>
      <c r="T90" s="5"/>
      <c r="U90" s="5"/>
      <c r="V90" s="6"/>
      <c r="W90" s="6"/>
      <c r="X90" s="6">
        <v>57</v>
      </c>
      <c r="Y90" s="6">
        <v>3</v>
      </c>
      <c r="Z90" s="6">
        <v>65</v>
      </c>
      <c r="AA90" s="6">
        <v>4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 t="shared" si="26"/>
        <v>271</v>
      </c>
      <c r="AY90" s="7">
        <f>AX90/AZ90</f>
        <v>54.2</v>
      </c>
      <c r="AZ90" s="8">
        <f t="shared" si="27"/>
        <v>5</v>
      </c>
      <c r="BA90" s="8">
        <f t="shared" si="28"/>
        <v>14</v>
      </c>
      <c r="BB90" s="9">
        <f t="shared" si="29"/>
        <v>54.2</v>
      </c>
    </row>
    <row r="91" spans="1:54" ht="12.75">
      <c r="A91" s="5">
        <v>88</v>
      </c>
      <c r="B91" s="5" t="s">
        <v>782</v>
      </c>
      <c r="C91" s="6">
        <v>5294</v>
      </c>
      <c r="D91" s="6" t="s">
        <v>666</v>
      </c>
      <c r="E91" s="6" t="s">
        <v>74</v>
      </c>
      <c r="F91" s="6"/>
      <c r="G91" s="6"/>
      <c r="H91" s="6"/>
      <c r="I91" s="6"/>
      <c r="J91" s="6">
        <v>54</v>
      </c>
      <c r="K91" s="6">
        <v>3</v>
      </c>
      <c r="L91" s="6"/>
      <c r="M91" s="6"/>
      <c r="N91" s="6"/>
      <c r="O91" s="6"/>
      <c r="P91" s="6"/>
      <c r="Q91" s="6"/>
      <c r="R91" s="5"/>
      <c r="S91" s="5"/>
      <c r="T91" s="5"/>
      <c r="U91" s="5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 t="shared" si="26"/>
        <v>54</v>
      </c>
      <c r="AY91" s="7">
        <f>AX91/AZ91</f>
        <v>54</v>
      </c>
      <c r="AZ91" s="8">
        <f t="shared" si="27"/>
        <v>1</v>
      </c>
      <c r="BA91" s="8">
        <f t="shared" si="28"/>
        <v>3</v>
      </c>
      <c r="BB91" s="9">
        <f t="shared" si="29"/>
        <v>54</v>
      </c>
    </row>
    <row r="92" spans="1:54" ht="12.75">
      <c r="A92" s="5">
        <v>89</v>
      </c>
      <c r="B92" s="5"/>
      <c r="C92" s="6">
        <v>5298</v>
      </c>
      <c r="D92" s="6" t="s">
        <v>771</v>
      </c>
      <c r="E92" s="6" t="s">
        <v>74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  <c r="U92" s="5"/>
      <c r="V92" s="6"/>
      <c r="W92" s="6"/>
      <c r="X92" s="6">
        <v>54</v>
      </c>
      <c r="Y92" s="6">
        <v>3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 t="shared" si="26"/>
        <v>54</v>
      </c>
      <c r="AY92" s="7">
        <f>AX92/AZ92</f>
        <v>54</v>
      </c>
      <c r="AZ92" s="8">
        <f t="shared" si="27"/>
        <v>1</v>
      </c>
      <c r="BA92" s="8">
        <f t="shared" si="28"/>
        <v>3</v>
      </c>
      <c r="BB92" s="9">
        <f t="shared" si="29"/>
        <v>54</v>
      </c>
    </row>
    <row r="93" spans="1:54" ht="12.75">
      <c r="A93" s="5">
        <v>90</v>
      </c>
      <c r="B93" s="5"/>
      <c r="C93" s="6">
        <v>4812</v>
      </c>
      <c r="D93" s="6" t="s">
        <v>393</v>
      </c>
      <c r="E93" s="6" t="s">
        <v>70</v>
      </c>
      <c r="F93" s="6">
        <v>29</v>
      </c>
      <c r="G93" s="6">
        <v>1</v>
      </c>
      <c r="H93" s="6">
        <v>50</v>
      </c>
      <c r="I93" s="6">
        <v>3</v>
      </c>
      <c r="J93" s="6">
        <v>65</v>
      </c>
      <c r="K93" s="6">
        <v>5</v>
      </c>
      <c r="L93" s="6">
        <v>44</v>
      </c>
      <c r="M93" s="6">
        <v>2</v>
      </c>
      <c r="N93" s="6">
        <v>62</v>
      </c>
      <c r="O93" s="6">
        <v>4</v>
      </c>
      <c r="P93" s="6">
        <v>56</v>
      </c>
      <c r="Q93" s="6">
        <v>3</v>
      </c>
      <c r="R93" s="5">
        <v>62</v>
      </c>
      <c r="S93" s="5">
        <v>4</v>
      </c>
      <c r="T93" s="5">
        <v>64</v>
      </c>
      <c r="U93" s="5">
        <v>5</v>
      </c>
      <c r="V93" s="6"/>
      <c r="W93" s="6"/>
      <c r="X93" s="6">
        <v>54</v>
      </c>
      <c r="Y93" s="6">
        <v>3</v>
      </c>
      <c r="Z93" s="6">
        <v>48</v>
      </c>
      <c r="AA93" s="6">
        <v>3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 t="shared" si="26"/>
        <v>534</v>
      </c>
      <c r="AY93" s="7">
        <f>AX93/AZ93</f>
        <v>53.4</v>
      </c>
      <c r="AZ93" s="8">
        <f t="shared" si="27"/>
        <v>10</v>
      </c>
      <c r="BA93" s="8">
        <f t="shared" si="28"/>
        <v>33</v>
      </c>
      <c r="BB93" s="9">
        <f t="shared" si="29"/>
        <v>53.4</v>
      </c>
    </row>
    <row r="94" spans="1:54" ht="12.75">
      <c r="A94" s="5">
        <v>91</v>
      </c>
      <c r="B94" s="5"/>
      <c r="C94" s="6">
        <v>2193</v>
      </c>
      <c r="D94" s="6" t="s">
        <v>397</v>
      </c>
      <c r="E94" s="6" t="s">
        <v>68</v>
      </c>
      <c r="F94" s="6">
        <v>53</v>
      </c>
      <c r="G94" s="6">
        <v>4</v>
      </c>
      <c r="H94" s="6"/>
      <c r="I94" s="6"/>
      <c r="J94" s="6"/>
      <c r="K94" s="6"/>
      <c r="L94" s="6">
        <v>35</v>
      </c>
      <c r="M94" s="6">
        <v>2</v>
      </c>
      <c r="N94" s="6"/>
      <c r="O94" s="6"/>
      <c r="P94" s="6"/>
      <c r="Q94" s="6"/>
      <c r="R94" s="5">
        <v>80</v>
      </c>
      <c r="S94" s="5">
        <v>7</v>
      </c>
      <c r="T94" s="5">
        <v>60</v>
      </c>
      <c r="U94" s="5">
        <v>5</v>
      </c>
      <c r="V94" s="6">
        <v>40</v>
      </c>
      <c r="W94" s="6">
        <v>1</v>
      </c>
      <c r="X94" s="6"/>
      <c r="Y94" s="6"/>
      <c r="Z94" s="6">
        <v>49</v>
      </c>
      <c r="AA94" s="6">
        <v>3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 t="shared" si="26"/>
        <v>317</v>
      </c>
      <c r="AY94" s="7">
        <f>AX94/AZ94</f>
        <v>52.833333333333336</v>
      </c>
      <c r="AZ94" s="8">
        <f t="shared" si="27"/>
        <v>6</v>
      </c>
      <c r="BA94" s="8">
        <f t="shared" si="28"/>
        <v>22</v>
      </c>
      <c r="BB94" s="9">
        <f t="shared" si="29"/>
        <v>52.833333333333336</v>
      </c>
    </row>
    <row r="95" spans="1:54" ht="12.75">
      <c r="A95" s="5">
        <v>92</v>
      </c>
      <c r="B95" s="5" t="s">
        <v>782</v>
      </c>
      <c r="C95" s="6">
        <v>4051</v>
      </c>
      <c r="D95" s="6" t="s">
        <v>543</v>
      </c>
      <c r="E95" s="6" t="s">
        <v>16</v>
      </c>
      <c r="F95" s="6">
        <v>53</v>
      </c>
      <c r="G95" s="6">
        <v>4</v>
      </c>
      <c r="H95" s="6">
        <v>59</v>
      </c>
      <c r="I95" s="6">
        <v>3</v>
      </c>
      <c r="J95" s="6"/>
      <c r="K95" s="6"/>
      <c r="L95" s="6">
        <v>66</v>
      </c>
      <c r="M95" s="6">
        <v>5</v>
      </c>
      <c r="N95" s="6">
        <v>45</v>
      </c>
      <c r="O95" s="6">
        <v>3</v>
      </c>
      <c r="P95" s="6">
        <v>47</v>
      </c>
      <c r="Q95" s="6">
        <v>2</v>
      </c>
      <c r="R95" s="5"/>
      <c r="S95" s="5"/>
      <c r="T95" s="5"/>
      <c r="U95" s="5"/>
      <c r="V95" s="6"/>
      <c r="W95" s="6"/>
      <c r="X95" s="6">
        <v>52</v>
      </c>
      <c r="Y95" s="6">
        <v>3</v>
      </c>
      <c r="Z95" s="6">
        <v>47</v>
      </c>
      <c r="AA95" s="6">
        <v>1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 t="shared" si="26"/>
        <v>369</v>
      </c>
      <c r="AY95" s="7">
        <f>AX95/AZ95</f>
        <v>52.714285714285715</v>
      </c>
      <c r="AZ95" s="8">
        <f t="shared" si="27"/>
        <v>7</v>
      </c>
      <c r="BA95" s="8">
        <f t="shared" si="28"/>
        <v>21</v>
      </c>
      <c r="BB95" s="9">
        <f t="shared" si="29"/>
        <v>52.714285714285715</v>
      </c>
    </row>
    <row r="96" spans="1:54" ht="12.75">
      <c r="A96" s="5">
        <v>93</v>
      </c>
      <c r="B96" s="5"/>
      <c r="C96" s="6">
        <v>2873</v>
      </c>
      <c r="D96" s="6" t="s">
        <v>371</v>
      </c>
      <c r="E96" s="6" t="s">
        <v>75</v>
      </c>
      <c r="F96" s="6">
        <v>46</v>
      </c>
      <c r="G96" s="6">
        <v>3</v>
      </c>
      <c r="H96" s="6"/>
      <c r="I96" s="6"/>
      <c r="J96" s="6">
        <v>72</v>
      </c>
      <c r="K96" s="6">
        <v>5</v>
      </c>
      <c r="L96" s="6">
        <v>28</v>
      </c>
      <c r="M96" s="6">
        <v>1</v>
      </c>
      <c r="N96" s="6"/>
      <c r="O96" s="6"/>
      <c r="P96" s="6"/>
      <c r="Q96" s="6"/>
      <c r="R96" s="5">
        <v>62</v>
      </c>
      <c r="S96" s="5">
        <v>4</v>
      </c>
      <c r="T96" s="5">
        <v>62</v>
      </c>
      <c r="U96" s="5">
        <v>4</v>
      </c>
      <c r="V96" s="6">
        <v>53</v>
      </c>
      <c r="W96" s="6">
        <v>3</v>
      </c>
      <c r="X96" s="6">
        <v>46</v>
      </c>
      <c r="Y96" s="6">
        <v>1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 t="shared" si="26"/>
        <v>369</v>
      </c>
      <c r="AY96" s="7">
        <f>AX96/AZ96</f>
        <v>52.714285714285715</v>
      </c>
      <c r="AZ96" s="8">
        <f t="shared" si="27"/>
        <v>7</v>
      </c>
      <c r="BA96" s="8">
        <f t="shared" si="28"/>
        <v>21</v>
      </c>
      <c r="BB96" s="9">
        <f t="shared" si="29"/>
        <v>52.714285714285715</v>
      </c>
    </row>
    <row r="97" spans="1:54" ht="12.75">
      <c r="A97" s="5">
        <v>94</v>
      </c>
      <c r="B97" s="5"/>
      <c r="C97" s="6">
        <v>4102</v>
      </c>
      <c r="D97" s="6" t="s">
        <v>664</v>
      </c>
      <c r="E97" s="6" t="s">
        <v>71</v>
      </c>
      <c r="F97" s="6"/>
      <c r="G97" s="6"/>
      <c r="H97" s="6"/>
      <c r="I97" s="6"/>
      <c r="J97" s="6">
        <v>48</v>
      </c>
      <c r="K97" s="6">
        <v>1</v>
      </c>
      <c r="L97" s="6"/>
      <c r="M97" s="6"/>
      <c r="N97" s="6"/>
      <c r="O97" s="6"/>
      <c r="P97" s="6">
        <v>44</v>
      </c>
      <c r="Q97" s="6">
        <v>3</v>
      </c>
      <c r="R97" s="5">
        <v>51</v>
      </c>
      <c r="S97" s="5">
        <v>3</v>
      </c>
      <c r="T97" s="5">
        <v>75</v>
      </c>
      <c r="U97" s="5">
        <v>6</v>
      </c>
      <c r="V97" s="6">
        <v>54</v>
      </c>
      <c r="W97" s="6">
        <v>3</v>
      </c>
      <c r="X97" s="6"/>
      <c r="Y97" s="6"/>
      <c r="Z97" s="6">
        <v>44</v>
      </c>
      <c r="AA97" s="6">
        <v>1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 t="shared" si="26"/>
        <v>316</v>
      </c>
      <c r="AY97" s="7">
        <f>AX97/AZ97</f>
        <v>52.666666666666664</v>
      </c>
      <c r="AZ97" s="8">
        <f t="shared" si="27"/>
        <v>6</v>
      </c>
      <c r="BA97" s="8">
        <f t="shared" si="28"/>
        <v>17</v>
      </c>
      <c r="BB97" s="9">
        <f t="shared" si="29"/>
        <v>52.666666666666664</v>
      </c>
    </row>
    <row r="98" spans="1:54" ht="12.75">
      <c r="A98" s="5">
        <v>95</v>
      </c>
      <c r="B98" s="5"/>
      <c r="C98" s="6">
        <v>1369</v>
      </c>
      <c r="D98" s="6" t="s">
        <v>533</v>
      </c>
      <c r="E98" s="6" t="s">
        <v>73</v>
      </c>
      <c r="F98" s="6"/>
      <c r="G98" s="6"/>
      <c r="H98" s="6">
        <v>48</v>
      </c>
      <c r="I98" s="6">
        <v>3</v>
      </c>
      <c r="J98" s="6">
        <v>60</v>
      </c>
      <c r="K98" s="6">
        <v>5</v>
      </c>
      <c r="L98" s="6"/>
      <c r="M98" s="6"/>
      <c r="N98" s="6"/>
      <c r="O98" s="6"/>
      <c r="P98" s="6"/>
      <c r="Q98" s="6"/>
      <c r="R98" s="6">
        <v>48</v>
      </c>
      <c r="S98" s="6">
        <v>3</v>
      </c>
      <c r="T98" s="5"/>
      <c r="U98" s="5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 t="shared" si="26"/>
        <v>156</v>
      </c>
      <c r="AY98" s="7">
        <f>AX98/AZ98</f>
        <v>52</v>
      </c>
      <c r="AZ98" s="8">
        <f t="shared" si="27"/>
        <v>3</v>
      </c>
      <c r="BA98" s="8">
        <f t="shared" si="28"/>
        <v>11</v>
      </c>
      <c r="BB98" s="9">
        <f t="shared" si="29"/>
        <v>52</v>
      </c>
    </row>
    <row r="99" spans="1:54" ht="12.75">
      <c r="A99" s="5">
        <v>96</v>
      </c>
      <c r="B99" s="5"/>
      <c r="C99" s="6">
        <v>2537</v>
      </c>
      <c r="D99" s="6" t="s">
        <v>732</v>
      </c>
      <c r="E99" s="6" t="s">
        <v>68</v>
      </c>
      <c r="F99" s="6"/>
      <c r="G99" s="6"/>
      <c r="H99" s="6"/>
      <c r="I99" s="6"/>
      <c r="J99" s="6"/>
      <c r="K99" s="6"/>
      <c r="L99" s="6"/>
      <c r="M99" s="6"/>
      <c r="N99" s="6">
        <v>61</v>
      </c>
      <c r="O99" s="6">
        <v>4</v>
      </c>
      <c r="P99" s="6"/>
      <c r="Q99" s="6"/>
      <c r="R99" s="6">
        <v>54</v>
      </c>
      <c r="S99" s="6">
        <v>3</v>
      </c>
      <c r="T99" s="5">
        <v>43</v>
      </c>
      <c r="U99" s="5">
        <v>2</v>
      </c>
      <c r="V99" s="6">
        <v>49</v>
      </c>
      <c r="W99" s="6">
        <v>3</v>
      </c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 t="shared" si="26"/>
        <v>207</v>
      </c>
      <c r="AY99" s="7">
        <f>AX99/AZ99</f>
        <v>51.75</v>
      </c>
      <c r="AZ99" s="8">
        <f t="shared" si="27"/>
        <v>4</v>
      </c>
      <c r="BA99" s="8">
        <f t="shared" si="28"/>
        <v>12</v>
      </c>
      <c r="BB99" s="9">
        <f t="shared" si="29"/>
        <v>51.75</v>
      </c>
    </row>
    <row r="100" spans="1:54" ht="12.75">
      <c r="A100" s="5">
        <v>97</v>
      </c>
      <c r="B100" s="5"/>
      <c r="C100" s="6">
        <v>4809</v>
      </c>
      <c r="D100" s="6" t="s">
        <v>712</v>
      </c>
      <c r="E100" s="6" t="s">
        <v>70</v>
      </c>
      <c r="F100" s="6">
        <v>62</v>
      </c>
      <c r="G100" s="6">
        <v>5</v>
      </c>
      <c r="H100" s="6">
        <v>45</v>
      </c>
      <c r="I100" s="6">
        <v>1</v>
      </c>
      <c r="J100" s="6">
        <v>43</v>
      </c>
      <c r="K100" s="6">
        <v>2</v>
      </c>
      <c r="L100" s="6">
        <v>51</v>
      </c>
      <c r="M100" s="6">
        <v>3</v>
      </c>
      <c r="N100" s="6"/>
      <c r="O100" s="6"/>
      <c r="P100" s="6">
        <v>59</v>
      </c>
      <c r="Q100" s="6">
        <v>4</v>
      </c>
      <c r="R100" s="5">
        <v>46</v>
      </c>
      <c r="S100" s="5">
        <v>2</v>
      </c>
      <c r="T100" s="5"/>
      <c r="U100" s="5"/>
      <c r="V100" s="6"/>
      <c r="W100" s="6"/>
      <c r="X100" s="6">
        <v>49</v>
      </c>
      <c r="Y100" s="6">
        <v>3</v>
      </c>
      <c r="Z100" s="6">
        <v>53</v>
      </c>
      <c r="AA100" s="6">
        <v>4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 t="shared" si="26"/>
        <v>408</v>
      </c>
      <c r="AY100" s="7">
        <f>AX100/AZ100</f>
        <v>51</v>
      </c>
      <c r="AZ100" s="8">
        <f t="shared" si="27"/>
        <v>8</v>
      </c>
      <c r="BA100" s="8">
        <f t="shared" si="28"/>
        <v>24</v>
      </c>
      <c r="BB100" s="9">
        <f t="shared" si="29"/>
        <v>51</v>
      </c>
    </row>
    <row r="101" spans="1:54" ht="12.75">
      <c r="A101" s="5">
        <v>98</v>
      </c>
      <c r="B101" s="5"/>
      <c r="C101" s="6">
        <v>1768</v>
      </c>
      <c r="D101" s="6" t="s">
        <v>541</v>
      </c>
      <c r="E101" s="6" t="s">
        <v>68</v>
      </c>
      <c r="F101" s="6"/>
      <c r="G101" s="6"/>
      <c r="H101" s="6">
        <v>59</v>
      </c>
      <c r="I101" s="6">
        <v>4</v>
      </c>
      <c r="J101" s="6"/>
      <c r="K101" s="6"/>
      <c r="L101" s="6">
        <v>46</v>
      </c>
      <c r="M101" s="6">
        <v>2</v>
      </c>
      <c r="N101" s="6"/>
      <c r="O101" s="6"/>
      <c r="P101" s="6"/>
      <c r="Q101" s="6"/>
      <c r="R101" s="6"/>
      <c r="S101" s="6"/>
      <c r="T101" s="5"/>
      <c r="U101" s="5"/>
      <c r="V101" s="6"/>
      <c r="W101" s="6"/>
      <c r="X101" s="6"/>
      <c r="Y101" s="6"/>
      <c r="Z101" s="6">
        <v>48</v>
      </c>
      <c r="AA101" s="6">
        <v>2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 t="shared" si="26"/>
        <v>153</v>
      </c>
      <c r="AY101" s="7">
        <f>AX101/AZ101</f>
        <v>51</v>
      </c>
      <c r="AZ101" s="8">
        <f t="shared" si="27"/>
        <v>3</v>
      </c>
      <c r="BA101" s="8">
        <f t="shared" si="28"/>
        <v>8</v>
      </c>
      <c r="BB101" s="9">
        <f t="shared" si="29"/>
        <v>51</v>
      </c>
    </row>
    <row r="102" spans="1:54" ht="12.75">
      <c r="A102" s="5">
        <v>99</v>
      </c>
      <c r="B102" s="5"/>
      <c r="C102" s="6">
        <v>3170</v>
      </c>
      <c r="D102" s="6" t="s">
        <v>539</v>
      </c>
      <c r="E102" s="6" t="s">
        <v>68</v>
      </c>
      <c r="F102" s="6"/>
      <c r="G102" s="6"/>
      <c r="H102" s="6">
        <v>59</v>
      </c>
      <c r="I102" s="6">
        <v>4</v>
      </c>
      <c r="J102" s="6"/>
      <c r="K102" s="6"/>
      <c r="L102" s="6">
        <v>23</v>
      </c>
      <c r="M102" s="6">
        <v>1</v>
      </c>
      <c r="N102" s="6"/>
      <c r="O102" s="6"/>
      <c r="P102" s="6"/>
      <c r="Q102" s="6"/>
      <c r="R102" s="5">
        <v>53</v>
      </c>
      <c r="S102" s="5">
        <v>4</v>
      </c>
      <c r="T102" s="5">
        <v>66</v>
      </c>
      <c r="U102" s="5">
        <v>6</v>
      </c>
      <c r="V102" s="6">
        <v>44</v>
      </c>
      <c r="W102" s="6">
        <v>3</v>
      </c>
      <c r="X102" s="6">
        <v>59</v>
      </c>
      <c r="Y102" s="6">
        <v>4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 t="shared" si="26"/>
        <v>304</v>
      </c>
      <c r="AY102" s="7">
        <f>AX102/AZ102</f>
        <v>50.666666666666664</v>
      </c>
      <c r="AZ102" s="8">
        <f t="shared" si="27"/>
        <v>6</v>
      </c>
      <c r="BA102" s="8">
        <f t="shared" si="28"/>
        <v>22</v>
      </c>
      <c r="BB102" s="9">
        <f t="shared" si="29"/>
        <v>50.666666666666664</v>
      </c>
    </row>
    <row r="103" spans="1:54" ht="12.75">
      <c r="A103" s="5">
        <v>100</v>
      </c>
      <c r="B103" s="5"/>
      <c r="C103" s="6">
        <v>3951</v>
      </c>
      <c r="D103" s="6" t="s">
        <v>550</v>
      </c>
      <c r="E103" s="6" t="s">
        <v>75</v>
      </c>
      <c r="F103" s="6"/>
      <c r="G103" s="6"/>
      <c r="H103" s="6">
        <v>54</v>
      </c>
      <c r="I103" s="6">
        <v>3</v>
      </c>
      <c r="J103" s="6"/>
      <c r="K103" s="6"/>
      <c r="L103" s="6">
        <v>48</v>
      </c>
      <c r="M103" s="6">
        <v>3</v>
      </c>
      <c r="N103" s="6"/>
      <c r="O103" s="6"/>
      <c r="P103" s="6">
        <v>69</v>
      </c>
      <c r="Q103" s="6">
        <v>5</v>
      </c>
      <c r="R103" s="5">
        <v>46</v>
      </c>
      <c r="S103" s="5">
        <v>1</v>
      </c>
      <c r="T103" s="5">
        <v>38</v>
      </c>
      <c r="U103" s="5">
        <v>1</v>
      </c>
      <c r="V103" s="6"/>
      <c r="W103" s="6"/>
      <c r="X103" s="6">
        <v>45</v>
      </c>
      <c r="Y103" s="6">
        <v>2</v>
      </c>
      <c r="Z103" s="6">
        <v>54</v>
      </c>
      <c r="AA103" s="6">
        <v>4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 t="shared" si="26"/>
        <v>354</v>
      </c>
      <c r="AY103" s="7">
        <f>AX103/AZ103</f>
        <v>50.57142857142857</v>
      </c>
      <c r="AZ103" s="8">
        <f t="shared" si="27"/>
        <v>7</v>
      </c>
      <c r="BA103" s="8">
        <f t="shared" si="28"/>
        <v>19</v>
      </c>
      <c r="BB103" s="9">
        <f t="shared" si="29"/>
        <v>50.57142857142857</v>
      </c>
    </row>
    <row r="104" spans="1:54" ht="12.75">
      <c r="A104" s="5">
        <v>101</v>
      </c>
      <c r="B104" s="5"/>
      <c r="C104" s="6">
        <v>4847</v>
      </c>
      <c r="D104" s="6" t="s">
        <v>552</v>
      </c>
      <c r="E104" s="6" t="s">
        <v>46</v>
      </c>
      <c r="F104" s="6"/>
      <c r="G104" s="6"/>
      <c r="H104" s="6">
        <v>57</v>
      </c>
      <c r="I104" s="6">
        <v>4</v>
      </c>
      <c r="J104" s="6"/>
      <c r="K104" s="6"/>
      <c r="L104" s="6"/>
      <c r="M104" s="6"/>
      <c r="N104" s="6">
        <v>41</v>
      </c>
      <c r="O104" s="6">
        <v>2</v>
      </c>
      <c r="P104" s="6"/>
      <c r="Q104" s="6"/>
      <c r="R104" s="6"/>
      <c r="S104" s="6"/>
      <c r="T104" s="5"/>
      <c r="U104" s="5"/>
      <c r="V104" s="6"/>
      <c r="W104" s="6"/>
      <c r="X104" s="6">
        <v>51</v>
      </c>
      <c r="Y104" s="6">
        <v>3</v>
      </c>
      <c r="Z104" s="6">
        <v>52</v>
      </c>
      <c r="AA104" s="6">
        <v>3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 t="shared" si="26"/>
        <v>201</v>
      </c>
      <c r="AY104" s="7">
        <f>AX104/AZ104</f>
        <v>50.25</v>
      </c>
      <c r="AZ104" s="8">
        <f t="shared" si="27"/>
        <v>4</v>
      </c>
      <c r="BA104" s="8">
        <f t="shared" si="28"/>
        <v>12</v>
      </c>
      <c r="BB104" s="9">
        <f t="shared" si="29"/>
        <v>50.25</v>
      </c>
    </row>
    <row r="105" spans="1:54" ht="12.75">
      <c r="A105" s="5">
        <v>102</v>
      </c>
      <c r="B105" s="5"/>
      <c r="C105" s="6">
        <v>120</v>
      </c>
      <c r="D105" s="6" t="s">
        <v>669</v>
      </c>
      <c r="E105" s="6" t="s">
        <v>16</v>
      </c>
      <c r="F105" s="6">
        <v>74</v>
      </c>
      <c r="G105" s="6">
        <v>6</v>
      </c>
      <c r="H105" s="6"/>
      <c r="I105" s="6"/>
      <c r="J105" s="6">
        <v>53</v>
      </c>
      <c r="K105" s="6">
        <v>3</v>
      </c>
      <c r="L105" s="6">
        <v>53</v>
      </c>
      <c r="M105" s="6">
        <v>4</v>
      </c>
      <c r="N105" s="6">
        <v>36</v>
      </c>
      <c r="O105" s="6">
        <v>2</v>
      </c>
      <c r="P105" s="6">
        <v>45</v>
      </c>
      <c r="Q105" s="6">
        <v>2</v>
      </c>
      <c r="R105" s="5"/>
      <c r="S105" s="5"/>
      <c r="T105" s="5">
        <v>52</v>
      </c>
      <c r="U105" s="5">
        <v>2</v>
      </c>
      <c r="V105" s="6">
        <v>39</v>
      </c>
      <c r="W105" s="6">
        <v>0</v>
      </c>
      <c r="X105" s="6"/>
      <c r="Y105" s="6"/>
      <c r="Z105" s="6">
        <v>42</v>
      </c>
      <c r="AA105" s="6">
        <v>2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 t="shared" si="26"/>
        <v>394</v>
      </c>
      <c r="AY105" s="7">
        <f>AX105/AZ105</f>
        <v>49.25</v>
      </c>
      <c r="AZ105" s="8">
        <f t="shared" si="27"/>
        <v>8</v>
      </c>
      <c r="BA105" s="8">
        <f t="shared" si="28"/>
        <v>21</v>
      </c>
      <c r="BB105" s="9">
        <f t="shared" si="29"/>
        <v>49.25</v>
      </c>
    </row>
    <row r="106" spans="1:54" ht="12.75">
      <c r="A106" s="5">
        <v>103</v>
      </c>
      <c r="B106" s="5"/>
      <c r="C106" s="6">
        <v>5367</v>
      </c>
      <c r="D106" s="6" t="s">
        <v>692</v>
      </c>
      <c r="E106" s="6" t="s">
        <v>75</v>
      </c>
      <c r="F106" s="6"/>
      <c r="G106" s="6"/>
      <c r="H106" s="6"/>
      <c r="I106" s="6"/>
      <c r="J106" s="6">
        <v>64</v>
      </c>
      <c r="K106" s="6">
        <v>4</v>
      </c>
      <c r="L106" s="6">
        <v>54</v>
      </c>
      <c r="M106" s="6">
        <v>4</v>
      </c>
      <c r="N106" s="6"/>
      <c r="O106" s="6"/>
      <c r="P106" s="6">
        <v>47</v>
      </c>
      <c r="Q106" s="6">
        <v>3</v>
      </c>
      <c r="R106" s="5">
        <v>31</v>
      </c>
      <c r="S106" s="5">
        <v>1</v>
      </c>
      <c r="T106" s="5"/>
      <c r="U106" s="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 t="shared" si="26"/>
        <v>196</v>
      </c>
      <c r="AY106" s="7">
        <f>AX106/AZ106</f>
        <v>49</v>
      </c>
      <c r="AZ106" s="8">
        <f t="shared" si="27"/>
        <v>4</v>
      </c>
      <c r="BA106" s="8">
        <f t="shared" si="28"/>
        <v>12</v>
      </c>
      <c r="BB106" s="9">
        <f t="shared" si="29"/>
        <v>49</v>
      </c>
    </row>
    <row r="107" spans="1:54" ht="12.75">
      <c r="A107" s="5">
        <v>104</v>
      </c>
      <c r="B107" s="5"/>
      <c r="C107" s="6">
        <v>2514</v>
      </c>
      <c r="D107" s="6" t="s">
        <v>745</v>
      </c>
      <c r="E107" s="6" t="s">
        <v>75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>
        <v>51</v>
      </c>
      <c r="Q107" s="6">
        <v>4</v>
      </c>
      <c r="R107" s="5"/>
      <c r="S107" s="5"/>
      <c r="T107" s="5">
        <v>33</v>
      </c>
      <c r="U107" s="5">
        <v>1</v>
      </c>
      <c r="V107" s="6">
        <v>62</v>
      </c>
      <c r="W107" s="6">
        <v>4</v>
      </c>
      <c r="X107" s="6"/>
      <c r="Y107" s="6"/>
      <c r="Z107" s="6">
        <v>42</v>
      </c>
      <c r="AA107" s="6">
        <v>1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 aca="true" t="shared" si="30" ref="AX107:AX137">SUM(F107,H107,J107,L107,N107,P107,R107,T107,V107,X107,Z107,AB107,AD107,AF107,AH107,AJ107,AL107,AN107,AP107,AR107,AT107,AV107)</f>
        <v>188</v>
      </c>
      <c r="AY107" s="7">
        <f>AX107/AZ107</f>
        <v>47</v>
      </c>
      <c r="AZ107" s="8">
        <f aca="true" t="shared" si="31" ref="AZ107:AZ137">COUNT(F107,H107,J107,L107,N107,P107,R107,T107,V107,X107,Z107,AB107,AD107,AF107,AH107,AJ107,AL107,AN107,AP107,AR107,AT107,AV107)</f>
        <v>4</v>
      </c>
      <c r="BA107" s="8">
        <f aca="true" t="shared" si="32" ref="BA107:BA137">SUM(G107,I107,K107,M107,O107,Q107,S107,U107,W107,Y107,AA107,AC107,AE107,AG107,AI107,AK107,AM107,AO107,AQ107,AS107,AU107,AW107)</f>
        <v>10</v>
      </c>
      <c r="BB107" s="9">
        <f aca="true" t="shared" si="33" ref="BB107:BB137">AX107/AZ107</f>
        <v>47</v>
      </c>
    </row>
    <row r="108" spans="1:54" ht="12.75">
      <c r="A108" s="5">
        <v>105</v>
      </c>
      <c r="B108" s="5"/>
      <c r="C108" s="6">
        <v>3924</v>
      </c>
      <c r="D108" s="6" t="s">
        <v>560</v>
      </c>
      <c r="E108" s="6" t="s">
        <v>71</v>
      </c>
      <c r="F108" s="6"/>
      <c r="G108" s="6"/>
      <c r="H108" s="6">
        <v>51</v>
      </c>
      <c r="I108" s="6">
        <v>3</v>
      </c>
      <c r="J108" s="6"/>
      <c r="K108" s="6"/>
      <c r="L108" s="6">
        <v>41</v>
      </c>
      <c r="M108" s="6">
        <v>1</v>
      </c>
      <c r="N108" s="6"/>
      <c r="O108" s="6"/>
      <c r="P108" s="6"/>
      <c r="Q108" s="6"/>
      <c r="R108" s="5"/>
      <c r="S108" s="5"/>
      <c r="T108" s="5"/>
      <c r="U108" s="5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 t="shared" si="30"/>
        <v>92</v>
      </c>
      <c r="AY108" s="7">
        <f>AX108/AZ108</f>
        <v>46</v>
      </c>
      <c r="AZ108" s="8">
        <f t="shared" si="31"/>
        <v>2</v>
      </c>
      <c r="BA108" s="8">
        <f t="shared" si="32"/>
        <v>4</v>
      </c>
      <c r="BB108" s="9">
        <f t="shared" si="33"/>
        <v>46</v>
      </c>
    </row>
    <row r="109" spans="1:54" ht="12.75">
      <c r="A109" s="5">
        <v>106</v>
      </c>
      <c r="B109" s="5" t="s">
        <v>782</v>
      </c>
      <c r="C109" s="6">
        <v>4811</v>
      </c>
      <c r="D109" s="6" t="s">
        <v>667</v>
      </c>
      <c r="E109" s="6" t="s">
        <v>74</v>
      </c>
      <c r="F109" s="6"/>
      <c r="G109" s="6"/>
      <c r="H109" s="6"/>
      <c r="I109" s="6"/>
      <c r="J109" s="6">
        <v>38</v>
      </c>
      <c r="K109" s="6">
        <v>3</v>
      </c>
      <c r="L109" s="6"/>
      <c r="M109" s="6"/>
      <c r="N109" s="6"/>
      <c r="O109" s="6"/>
      <c r="P109" s="6"/>
      <c r="Q109" s="6"/>
      <c r="R109" s="5">
        <v>52</v>
      </c>
      <c r="S109" s="5">
        <v>3</v>
      </c>
      <c r="T109" s="5"/>
      <c r="U109" s="5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 t="shared" si="30"/>
        <v>90</v>
      </c>
      <c r="AY109" s="7">
        <f>AX109/AZ109</f>
        <v>45</v>
      </c>
      <c r="AZ109" s="8">
        <f t="shared" si="31"/>
        <v>2</v>
      </c>
      <c r="BA109" s="8">
        <f t="shared" si="32"/>
        <v>6</v>
      </c>
      <c r="BB109" s="9">
        <f t="shared" si="33"/>
        <v>45</v>
      </c>
    </row>
    <row r="110" spans="1:54" ht="12.75">
      <c r="A110" s="5">
        <v>107</v>
      </c>
      <c r="B110" s="5"/>
      <c r="C110" s="6">
        <v>3333</v>
      </c>
      <c r="D110" s="6" t="s">
        <v>380</v>
      </c>
      <c r="E110" s="6" t="s">
        <v>46</v>
      </c>
      <c r="F110" s="6">
        <v>54</v>
      </c>
      <c r="G110" s="6">
        <v>3</v>
      </c>
      <c r="H110" s="6"/>
      <c r="I110" s="6"/>
      <c r="J110" s="6">
        <v>63</v>
      </c>
      <c r="K110" s="6">
        <v>4</v>
      </c>
      <c r="L110" s="6">
        <v>22</v>
      </c>
      <c r="M110" s="6">
        <v>0</v>
      </c>
      <c r="N110" s="6">
        <v>47</v>
      </c>
      <c r="O110" s="6">
        <v>3</v>
      </c>
      <c r="P110" s="6"/>
      <c r="Q110" s="6"/>
      <c r="R110" s="6">
        <v>47</v>
      </c>
      <c r="S110" s="6">
        <v>2</v>
      </c>
      <c r="T110" s="5"/>
      <c r="U110" s="5"/>
      <c r="V110" s="6">
        <v>53</v>
      </c>
      <c r="W110" s="6">
        <v>3</v>
      </c>
      <c r="X110" s="6">
        <v>25</v>
      </c>
      <c r="Y110" s="6">
        <v>0</v>
      </c>
      <c r="Z110" s="6">
        <v>46</v>
      </c>
      <c r="AA110" s="6">
        <v>3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 t="shared" si="30"/>
        <v>357</v>
      </c>
      <c r="AY110" s="7">
        <f>AX110/AZ110</f>
        <v>44.625</v>
      </c>
      <c r="AZ110" s="8">
        <f t="shared" si="31"/>
        <v>8</v>
      </c>
      <c r="BA110" s="8">
        <f t="shared" si="32"/>
        <v>18</v>
      </c>
      <c r="BB110" s="9">
        <f t="shared" si="33"/>
        <v>44.625</v>
      </c>
    </row>
    <row r="111" spans="1:54" ht="12.75">
      <c r="A111" s="5">
        <v>108</v>
      </c>
      <c r="B111" s="5" t="s">
        <v>782</v>
      </c>
      <c r="C111" s="6">
        <v>4061</v>
      </c>
      <c r="D111" s="6" t="s">
        <v>546</v>
      </c>
      <c r="E111" s="6" t="s">
        <v>16</v>
      </c>
      <c r="F111" s="6"/>
      <c r="G111" s="6"/>
      <c r="H111" s="6">
        <v>42</v>
      </c>
      <c r="I111" s="6">
        <v>1</v>
      </c>
      <c r="J111" s="6">
        <v>52</v>
      </c>
      <c r="K111" s="6">
        <v>4</v>
      </c>
      <c r="L111" s="6"/>
      <c r="M111" s="6"/>
      <c r="N111" s="6"/>
      <c r="O111" s="6"/>
      <c r="P111" s="6"/>
      <c r="Q111" s="6"/>
      <c r="R111" s="5"/>
      <c r="S111" s="5"/>
      <c r="T111" s="5"/>
      <c r="U111" s="5"/>
      <c r="V111" s="6"/>
      <c r="W111" s="6"/>
      <c r="X111" s="6">
        <v>38</v>
      </c>
      <c r="Y111" s="6">
        <v>1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 t="shared" si="30"/>
        <v>132</v>
      </c>
      <c r="AY111" s="7">
        <f>AX111/AZ111</f>
        <v>44</v>
      </c>
      <c r="AZ111" s="8">
        <f t="shared" si="31"/>
        <v>3</v>
      </c>
      <c r="BA111" s="8">
        <f t="shared" si="32"/>
        <v>6</v>
      </c>
      <c r="BB111" s="9">
        <f t="shared" si="33"/>
        <v>44</v>
      </c>
    </row>
    <row r="112" spans="1:54" ht="12.75">
      <c r="A112" s="5">
        <v>109</v>
      </c>
      <c r="B112" s="5"/>
      <c r="C112" s="6">
        <v>1673</v>
      </c>
      <c r="D112" s="6" t="s">
        <v>408</v>
      </c>
      <c r="E112" s="6" t="s">
        <v>49</v>
      </c>
      <c r="F112" s="6">
        <v>44</v>
      </c>
      <c r="G112" s="6">
        <v>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  <c r="U112" s="5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 t="shared" si="30"/>
        <v>44</v>
      </c>
      <c r="AY112" s="7">
        <f>AX112/AZ112</f>
        <v>44</v>
      </c>
      <c r="AZ112" s="8">
        <f t="shared" si="31"/>
        <v>1</v>
      </c>
      <c r="BA112" s="8">
        <f t="shared" si="32"/>
        <v>2</v>
      </c>
      <c r="BB112" s="9">
        <f t="shared" si="33"/>
        <v>44</v>
      </c>
    </row>
    <row r="113" spans="1:54" ht="12.75">
      <c r="A113" s="5">
        <v>110</v>
      </c>
      <c r="B113" s="5" t="s">
        <v>782</v>
      </c>
      <c r="C113" s="6">
        <v>4350</v>
      </c>
      <c r="D113" s="6" t="s">
        <v>748</v>
      </c>
      <c r="E113" s="6" t="s">
        <v>16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v>43</v>
      </c>
      <c r="Q113" s="6">
        <v>1</v>
      </c>
      <c r="R113" s="5"/>
      <c r="S113" s="5"/>
      <c r="T113" s="5"/>
      <c r="U113" s="5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 t="shared" si="30"/>
        <v>43</v>
      </c>
      <c r="AY113" s="7">
        <f>AX113/AZ113</f>
        <v>43</v>
      </c>
      <c r="AZ113" s="8">
        <f t="shared" si="31"/>
        <v>1</v>
      </c>
      <c r="BA113" s="8">
        <f t="shared" si="32"/>
        <v>1</v>
      </c>
      <c r="BB113" s="9">
        <f t="shared" si="33"/>
        <v>43</v>
      </c>
    </row>
    <row r="114" spans="1:54" ht="12.75">
      <c r="A114" s="5">
        <v>111</v>
      </c>
      <c r="B114" s="5"/>
      <c r="C114" s="6">
        <v>4251</v>
      </c>
      <c r="D114" s="6" t="s">
        <v>547</v>
      </c>
      <c r="E114" s="6" t="s">
        <v>16</v>
      </c>
      <c r="F114" s="6">
        <v>67</v>
      </c>
      <c r="G114" s="6">
        <v>5</v>
      </c>
      <c r="H114" s="6">
        <v>18</v>
      </c>
      <c r="I114" s="6">
        <v>0</v>
      </c>
      <c r="J114" s="6">
        <v>51</v>
      </c>
      <c r="K114" s="6">
        <v>2</v>
      </c>
      <c r="L114" s="6">
        <v>44</v>
      </c>
      <c r="M114" s="6">
        <v>2</v>
      </c>
      <c r="N114" s="6">
        <v>27</v>
      </c>
      <c r="O114" s="6">
        <v>1</v>
      </c>
      <c r="P114" s="6"/>
      <c r="Q114" s="6"/>
      <c r="R114" s="5"/>
      <c r="S114" s="5"/>
      <c r="T114" s="5">
        <v>31</v>
      </c>
      <c r="U114" s="5">
        <v>1</v>
      </c>
      <c r="V114" s="6">
        <v>52</v>
      </c>
      <c r="W114" s="6">
        <v>4</v>
      </c>
      <c r="X114" s="6">
        <v>37</v>
      </c>
      <c r="Y114" s="6">
        <v>1</v>
      </c>
      <c r="Z114" s="6">
        <v>21</v>
      </c>
      <c r="AA114" s="6"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 t="shared" si="30"/>
        <v>348</v>
      </c>
      <c r="AY114" s="7">
        <f>AX114/AZ114</f>
        <v>38.666666666666664</v>
      </c>
      <c r="AZ114" s="8">
        <f t="shared" si="31"/>
        <v>9</v>
      </c>
      <c r="BA114" s="8">
        <f t="shared" si="32"/>
        <v>16</v>
      </c>
      <c r="BB114" s="9">
        <f t="shared" si="33"/>
        <v>38.666666666666664</v>
      </c>
    </row>
    <row r="115" spans="1:54" ht="12.75">
      <c r="A115" s="5">
        <v>112</v>
      </c>
      <c r="B115" s="5"/>
      <c r="C115" s="6">
        <v>156</v>
      </c>
      <c r="D115" s="6" t="s">
        <v>671</v>
      </c>
      <c r="E115" s="6" t="s">
        <v>16</v>
      </c>
      <c r="F115" s="6"/>
      <c r="G115" s="6"/>
      <c r="H115" s="6"/>
      <c r="I115" s="6"/>
      <c r="J115" s="6">
        <v>41</v>
      </c>
      <c r="K115" s="6">
        <v>2</v>
      </c>
      <c r="L115" s="6"/>
      <c r="M115" s="6"/>
      <c r="N115" s="6"/>
      <c r="O115" s="6"/>
      <c r="P115" s="6"/>
      <c r="Q115" s="6"/>
      <c r="R115" s="5"/>
      <c r="S115" s="5"/>
      <c r="T115" s="5"/>
      <c r="U115" s="5"/>
      <c r="V115" s="6">
        <v>31</v>
      </c>
      <c r="W115" s="6"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 t="shared" si="30"/>
        <v>72</v>
      </c>
      <c r="AY115" s="7">
        <f>AX115/AZ115</f>
        <v>36</v>
      </c>
      <c r="AZ115" s="8">
        <f t="shared" si="31"/>
        <v>2</v>
      </c>
      <c r="BA115" s="8">
        <f t="shared" si="32"/>
        <v>2</v>
      </c>
      <c r="BB115" s="9">
        <f t="shared" si="33"/>
        <v>36</v>
      </c>
    </row>
    <row r="116" spans="1:54" ht="12.75">
      <c r="A116" s="5">
        <v>113</v>
      </c>
      <c r="B116" s="5"/>
      <c r="C116" s="6">
        <v>4428</v>
      </c>
      <c r="D116" s="6" t="s">
        <v>557</v>
      </c>
      <c r="E116" s="6" t="s">
        <v>71</v>
      </c>
      <c r="F116" s="6"/>
      <c r="G116" s="6"/>
      <c r="H116" s="6">
        <v>32</v>
      </c>
      <c r="I116" s="6">
        <v>1</v>
      </c>
      <c r="J116" s="6">
        <v>44</v>
      </c>
      <c r="K116" s="6">
        <v>1</v>
      </c>
      <c r="L116" s="6"/>
      <c r="M116" s="6"/>
      <c r="N116" s="6"/>
      <c r="O116" s="6"/>
      <c r="P116" s="6">
        <v>29</v>
      </c>
      <c r="Q116" s="6">
        <v>1</v>
      </c>
      <c r="R116" s="5"/>
      <c r="S116" s="5"/>
      <c r="T116" s="5">
        <v>36</v>
      </c>
      <c r="U116" s="5">
        <v>1</v>
      </c>
      <c r="V116" s="6"/>
      <c r="W116" s="6"/>
      <c r="X116" s="6"/>
      <c r="Y116" s="6"/>
      <c r="Z116" s="6">
        <v>38</v>
      </c>
      <c r="AA116" s="6">
        <v>2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 t="shared" si="30"/>
        <v>179</v>
      </c>
      <c r="AY116" s="7">
        <f>AX116/AZ116</f>
        <v>35.8</v>
      </c>
      <c r="AZ116" s="8">
        <f t="shared" si="31"/>
        <v>5</v>
      </c>
      <c r="BA116" s="8">
        <f t="shared" si="32"/>
        <v>6</v>
      </c>
      <c r="BB116" s="9">
        <f t="shared" si="33"/>
        <v>35.8</v>
      </c>
    </row>
    <row r="117" spans="1:54" ht="12.75">
      <c r="A117" s="5">
        <v>114</v>
      </c>
      <c r="B117" s="5"/>
      <c r="C117" s="6">
        <v>5342</v>
      </c>
      <c r="D117" s="6" t="s">
        <v>731</v>
      </c>
      <c r="E117" s="6" t="s">
        <v>71</v>
      </c>
      <c r="F117" s="6"/>
      <c r="G117" s="6"/>
      <c r="H117" s="6"/>
      <c r="I117" s="6"/>
      <c r="J117" s="6"/>
      <c r="K117" s="6"/>
      <c r="L117" s="6"/>
      <c r="M117" s="6"/>
      <c r="N117" s="6">
        <v>31</v>
      </c>
      <c r="O117" s="6">
        <v>1</v>
      </c>
      <c r="P117" s="6"/>
      <c r="Q117" s="6"/>
      <c r="R117" s="5"/>
      <c r="S117" s="5"/>
      <c r="T117" s="5"/>
      <c r="U117" s="5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 t="shared" si="30"/>
        <v>31</v>
      </c>
      <c r="AY117" s="7">
        <f>AX117/AZ117</f>
        <v>31</v>
      </c>
      <c r="AZ117" s="8">
        <f t="shared" si="31"/>
        <v>1</v>
      </c>
      <c r="BA117" s="8">
        <f t="shared" si="32"/>
        <v>1</v>
      </c>
      <c r="BB117" s="9">
        <f t="shared" si="33"/>
        <v>31</v>
      </c>
    </row>
    <row r="118" spans="1:54" ht="12.7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  <c r="U118" s="5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 t="shared" si="30"/>
        <v>0</v>
      </c>
      <c r="AY118" s="7" t="e">
        <f>AX118/AZ118</f>
        <v>#DIV/0!</v>
      </c>
      <c r="AZ118" s="8">
        <f t="shared" si="31"/>
        <v>0</v>
      </c>
      <c r="BA118" s="8">
        <f t="shared" si="32"/>
        <v>0</v>
      </c>
      <c r="BB118" s="9" t="e">
        <f t="shared" si="33"/>
        <v>#DIV/0!</v>
      </c>
    </row>
    <row r="119" spans="1:54" ht="12.7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 t="shared" si="30"/>
        <v>0</v>
      </c>
      <c r="AY119" s="7" t="e">
        <f>AX119/AZ119</f>
        <v>#DIV/0!</v>
      </c>
      <c r="AZ119" s="8">
        <f t="shared" si="31"/>
        <v>0</v>
      </c>
      <c r="BA119" s="8">
        <f t="shared" si="32"/>
        <v>0</v>
      </c>
      <c r="BB119" s="9" t="e">
        <f t="shared" si="33"/>
        <v>#DIV/0!</v>
      </c>
    </row>
    <row r="120" spans="1:54" ht="12.7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 t="shared" si="30"/>
        <v>0</v>
      </c>
      <c r="AY120" s="7" t="e">
        <f>AX120/AZ120</f>
        <v>#DIV/0!</v>
      </c>
      <c r="AZ120" s="8">
        <f t="shared" si="31"/>
        <v>0</v>
      </c>
      <c r="BA120" s="8">
        <f t="shared" si="32"/>
        <v>0</v>
      </c>
      <c r="BB120" s="9" t="e">
        <f t="shared" si="33"/>
        <v>#DIV/0!</v>
      </c>
    </row>
    <row r="121" spans="1:54" ht="12.7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  <c r="U121" s="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 t="shared" si="30"/>
        <v>0</v>
      </c>
      <c r="AY121" s="7" t="e">
        <f>AX121/AZ121</f>
        <v>#DIV/0!</v>
      </c>
      <c r="AZ121" s="8">
        <f t="shared" si="31"/>
        <v>0</v>
      </c>
      <c r="BA121" s="8">
        <f t="shared" si="32"/>
        <v>0</v>
      </c>
      <c r="BB121" s="9" t="e">
        <f t="shared" si="33"/>
        <v>#DIV/0!</v>
      </c>
    </row>
    <row r="122" spans="1:54" ht="12.75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 t="shared" si="30"/>
        <v>0</v>
      </c>
      <c r="AY122" s="7" t="e">
        <f>AX122/AZ122</f>
        <v>#DIV/0!</v>
      </c>
      <c r="AZ122" s="8">
        <f t="shared" si="31"/>
        <v>0</v>
      </c>
      <c r="BA122" s="8">
        <f t="shared" si="32"/>
        <v>0</v>
      </c>
      <c r="BB122" s="9" t="e">
        <f t="shared" si="33"/>
        <v>#DIV/0!</v>
      </c>
    </row>
    <row r="123" spans="1:54" ht="12.75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 t="shared" si="30"/>
        <v>0</v>
      </c>
      <c r="AY123" s="7" t="e">
        <f>AX123/AZ123</f>
        <v>#DIV/0!</v>
      </c>
      <c r="AZ123" s="8">
        <f t="shared" si="31"/>
        <v>0</v>
      </c>
      <c r="BA123" s="8">
        <f t="shared" si="32"/>
        <v>0</v>
      </c>
      <c r="BB123" s="9" t="e">
        <f t="shared" si="33"/>
        <v>#DIV/0!</v>
      </c>
    </row>
    <row r="124" spans="1:54" ht="12.75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 t="shared" si="30"/>
        <v>0</v>
      </c>
      <c r="AY124" s="7" t="e">
        <f>AX124/AZ124</f>
        <v>#DIV/0!</v>
      </c>
      <c r="AZ124" s="8">
        <f t="shared" si="31"/>
        <v>0</v>
      </c>
      <c r="BA124" s="8">
        <f t="shared" si="32"/>
        <v>0</v>
      </c>
      <c r="BB124" s="9" t="e">
        <f t="shared" si="33"/>
        <v>#DIV/0!</v>
      </c>
    </row>
    <row r="125" spans="1:54" ht="12.75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 t="shared" si="30"/>
        <v>0</v>
      </c>
      <c r="AY125" s="7" t="e">
        <f>AX125/AZ125</f>
        <v>#DIV/0!</v>
      </c>
      <c r="AZ125" s="8">
        <f t="shared" si="31"/>
        <v>0</v>
      </c>
      <c r="BA125" s="8">
        <f t="shared" si="32"/>
        <v>0</v>
      </c>
      <c r="BB125" s="9" t="e">
        <f t="shared" si="33"/>
        <v>#DIV/0!</v>
      </c>
    </row>
    <row r="126" spans="1:54" ht="12.75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 t="shared" si="30"/>
        <v>0</v>
      </c>
      <c r="AY126" s="7" t="e">
        <f>AX126/AZ126</f>
        <v>#DIV/0!</v>
      </c>
      <c r="AZ126" s="8">
        <f t="shared" si="31"/>
        <v>0</v>
      </c>
      <c r="BA126" s="8">
        <f t="shared" si="32"/>
        <v>0</v>
      </c>
      <c r="BB126" s="9" t="e">
        <f t="shared" si="33"/>
        <v>#DIV/0!</v>
      </c>
    </row>
    <row r="127" spans="1:54" ht="12.75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  <c r="U127" s="5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 t="shared" si="30"/>
        <v>0</v>
      </c>
      <c r="AY127" s="7" t="e">
        <f>AX127/AZ127</f>
        <v>#DIV/0!</v>
      </c>
      <c r="AZ127" s="8">
        <f t="shared" si="31"/>
        <v>0</v>
      </c>
      <c r="BA127" s="8">
        <f t="shared" si="32"/>
        <v>0</v>
      </c>
      <c r="BB127" s="9" t="e">
        <f t="shared" si="33"/>
        <v>#DIV/0!</v>
      </c>
    </row>
    <row r="128" spans="1:54" ht="12.75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 t="shared" si="30"/>
        <v>0</v>
      </c>
      <c r="AY128" s="7" t="e">
        <f>AX128/AZ128</f>
        <v>#DIV/0!</v>
      </c>
      <c r="AZ128" s="8">
        <f t="shared" si="31"/>
        <v>0</v>
      </c>
      <c r="BA128" s="8">
        <f t="shared" si="32"/>
        <v>0</v>
      </c>
      <c r="BB128" s="9" t="e">
        <f t="shared" si="33"/>
        <v>#DIV/0!</v>
      </c>
    </row>
    <row r="129" spans="1:54" ht="12.75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  <c r="U129" s="5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 t="shared" si="30"/>
        <v>0</v>
      </c>
      <c r="AY129" s="7" t="e">
        <f>AX129/AZ129</f>
        <v>#DIV/0!</v>
      </c>
      <c r="AZ129" s="8">
        <f t="shared" si="31"/>
        <v>0</v>
      </c>
      <c r="BA129" s="8">
        <f t="shared" si="32"/>
        <v>0</v>
      </c>
      <c r="BB129" s="9" t="e">
        <f t="shared" si="33"/>
        <v>#DIV/0!</v>
      </c>
    </row>
    <row r="130" spans="1:54" ht="12.75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  <c r="U130" s="5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 t="shared" si="30"/>
        <v>0</v>
      </c>
      <c r="AY130" s="7" t="e">
        <f>AX130/AZ130</f>
        <v>#DIV/0!</v>
      </c>
      <c r="AZ130" s="8">
        <f t="shared" si="31"/>
        <v>0</v>
      </c>
      <c r="BA130" s="8">
        <f t="shared" si="32"/>
        <v>0</v>
      </c>
      <c r="BB130" s="9" t="e">
        <f t="shared" si="33"/>
        <v>#DIV/0!</v>
      </c>
    </row>
    <row r="131" spans="1:54" ht="12.75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 t="shared" si="30"/>
        <v>0</v>
      </c>
      <c r="AY131" s="7" t="e">
        <f>AX131/AZ131</f>
        <v>#DIV/0!</v>
      </c>
      <c r="AZ131" s="8">
        <f t="shared" si="31"/>
        <v>0</v>
      </c>
      <c r="BA131" s="8">
        <f t="shared" si="32"/>
        <v>0</v>
      </c>
      <c r="BB131" s="9" t="e">
        <f t="shared" si="33"/>
        <v>#DIV/0!</v>
      </c>
    </row>
    <row r="132" spans="1:54" ht="12.75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 t="shared" si="30"/>
        <v>0</v>
      </c>
      <c r="AY132" s="7" t="e">
        <f>AX132/AZ132</f>
        <v>#DIV/0!</v>
      </c>
      <c r="AZ132" s="8">
        <f t="shared" si="31"/>
        <v>0</v>
      </c>
      <c r="BA132" s="8">
        <f t="shared" si="32"/>
        <v>0</v>
      </c>
      <c r="BB132" s="9" t="e">
        <f t="shared" si="33"/>
        <v>#DIV/0!</v>
      </c>
    </row>
    <row r="133" spans="1:54" ht="12.75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 t="shared" si="30"/>
        <v>0</v>
      </c>
      <c r="AY133" s="7" t="e">
        <f>AX133/AZ133</f>
        <v>#DIV/0!</v>
      </c>
      <c r="AZ133" s="8">
        <f t="shared" si="31"/>
        <v>0</v>
      </c>
      <c r="BA133" s="8">
        <f t="shared" si="32"/>
        <v>0</v>
      </c>
      <c r="BB133" s="9" t="e">
        <f t="shared" si="33"/>
        <v>#DIV/0!</v>
      </c>
    </row>
    <row r="134" spans="1:54" ht="12.75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 t="shared" si="30"/>
        <v>0</v>
      </c>
      <c r="AY134" s="7" t="e">
        <f>AX134/AZ134</f>
        <v>#DIV/0!</v>
      </c>
      <c r="AZ134" s="8">
        <f t="shared" si="31"/>
        <v>0</v>
      </c>
      <c r="BA134" s="8">
        <f t="shared" si="32"/>
        <v>0</v>
      </c>
      <c r="BB134" s="9" t="e">
        <f t="shared" si="33"/>
        <v>#DIV/0!</v>
      </c>
    </row>
    <row r="135" spans="1:54" ht="12.75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 t="shared" si="30"/>
        <v>0</v>
      </c>
      <c r="AY135" s="7" t="e">
        <f>AX135/AZ135</f>
        <v>#DIV/0!</v>
      </c>
      <c r="AZ135" s="8">
        <f t="shared" si="31"/>
        <v>0</v>
      </c>
      <c r="BA135" s="8">
        <f t="shared" si="32"/>
        <v>0</v>
      </c>
      <c r="BB135" s="9" t="e">
        <f t="shared" si="33"/>
        <v>#DIV/0!</v>
      </c>
    </row>
    <row r="136" spans="1:54" ht="12.75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 t="shared" si="30"/>
        <v>0</v>
      </c>
      <c r="AY136" s="7" t="e">
        <f>AX136/AZ136</f>
        <v>#DIV/0!</v>
      </c>
      <c r="AZ136" s="8">
        <f t="shared" si="31"/>
        <v>0</v>
      </c>
      <c r="BA136" s="8">
        <f t="shared" si="32"/>
        <v>0</v>
      </c>
      <c r="BB136" s="9" t="e">
        <f t="shared" si="33"/>
        <v>#DIV/0!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 t="shared" si="30"/>
        <v>0</v>
      </c>
      <c r="AY137" s="7" t="e">
        <f>AX137/AZ137</f>
        <v>#DIV/0!</v>
      </c>
      <c r="AZ137" s="8">
        <f t="shared" si="31"/>
        <v>0</v>
      </c>
      <c r="BA137" s="8">
        <f t="shared" si="32"/>
        <v>0</v>
      </c>
      <c r="BB137" s="9" t="e">
        <f t="shared" si="33"/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 aca="true" t="shared" si="34" ref="AX138:AX151">SUM(F138,H138,J138,L138,N138,P138,R138,T138,V138,X138,Z138,AB138,AD138,AF138,AH138,AJ138,AL138,AN138,AP138,AR138,AT138,AV138)</f>
        <v>0</v>
      </c>
      <c r="AY138" s="7" t="e">
        <f aca="true" t="shared" si="35" ref="AY138:AY151">AX138/AZ138</f>
        <v>#DIV/0!</v>
      </c>
      <c r="AZ138" s="8">
        <f aca="true" t="shared" si="36" ref="AZ138:AZ153">COUNT(F138,H138,J138,L138,N138,P138,R138,T138,V138,X138,Z138,AB138,AD138,AF138,AH138,AJ138,AL138,AN138,AP138,AR138,AT138,AV138)</f>
        <v>0</v>
      </c>
      <c r="BA138" s="8">
        <f aca="true" t="shared" si="37" ref="BA138:BA153">SUM(G138,I138,K138,M138,O138,Q138,S138,U138,W138,Y138,AA138,AC138,AE138,AG138,AI138,AK138,AM138,AO138,AQ138,AS138,AU138,AW138)</f>
        <v>0</v>
      </c>
      <c r="BB138" s="9" t="e">
        <f aca="true" t="shared" si="38" ref="BB138:BB153">AX138/AZ138</f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 t="shared" si="34"/>
        <v>0</v>
      </c>
      <c r="AY139" s="7" t="e">
        <f t="shared" si="35"/>
        <v>#DIV/0!</v>
      </c>
      <c r="AZ139" s="8">
        <f t="shared" si="36"/>
        <v>0</v>
      </c>
      <c r="BA139" s="8">
        <f t="shared" si="37"/>
        <v>0</v>
      </c>
      <c r="BB139" s="9" t="e">
        <f t="shared" si="38"/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 t="shared" si="34"/>
        <v>0</v>
      </c>
      <c r="AY140" s="7" t="e">
        <f t="shared" si="35"/>
        <v>#DIV/0!</v>
      </c>
      <c r="AZ140" s="8">
        <f t="shared" si="36"/>
        <v>0</v>
      </c>
      <c r="BA140" s="8">
        <f t="shared" si="37"/>
        <v>0</v>
      </c>
      <c r="BB140" s="9" t="e">
        <f t="shared" si="38"/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 t="shared" si="34"/>
        <v>0</v>
      </c>
      <c r="AY141" s="7" t="e">
        <f t="shared" si="35"/>
        <v>#DIV/0!</v>
      </c>
      <c r="AZ141" s="8">
        <f t="shared" si="36"/>
        <v>0</v>
      </c>
      <c r="BA141" s="8">
        <f t="shared" si="37"/>
        <v>0</v>
      </c>
      <c r="BB141" s="9" t="e">
        <f t="shared" si="38"/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 t="shared" si="34"/>
        <v>0</v>
      </c>
      <c r="AY142" s="7" t="e">
        <f t="shared" si="35"/>
        <v>#DIV/0!</v>
      </c>
      <c r="AZ142" s="8">
        <f t="shared" si="36"/>
        <v>0</v>
      </c>
      <c r="BA142" s="8">
        <f t="shared" si="37"/>
        <v>0</v>
      </c>
      <c r="BB142" s="9" t="e">
        <f t="shared" si="38"/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 t="shared" si="34"/>
        <v>0</v>
      </c>
      <c r="AY143" s="7" t="e">
        <f t="shared" si="35"/>
        <v>#DIV/0!</v>
      </c>
      <c r="AZ143" s="8">
        <f t="shared" si="36"/>
        <v>0</v>
      </c>
      <c r="BA143" s="8">
        <f t="shared" si="37"/>
        <v>0</v>
      </c>
      <c r="BB143" s="9" t="e">
        <f t="shared" si="38"/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 t="shared" si="34"/>
        <v>0</v>
      </c>
      <c r="AY144" s="7" t="e">
        <f t="shared" si="35"/>
        <v>#DIV/0!</v>
      </c>
      <c r="AZ144" s="8">
        <f t="shared" si="36"/>
        <v>0</v>
      </c>
      <c r="BA144" s="8">
        <f t="shared" si="37"/>
        <v>0</v>
      </c>
      <c r="BB144" s="9" t="e">
        <f t="shared" si="38"/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 t="shared" si="34"/>
        <v>0</v>
      </c>
      <c r="AY145" s="7" t="e">
        <f t="shared" si="35"/>
        <v>#DIV/0!</v>
      </c>
      <c r="AZ145" s="8">
        <f t="shared" si="36"/>
        <v>0</v>
      </c>
      <c r="BA145" s="8">
        <f t="shared" si="37"/>
        <v>0</v>
      </c>
      <c r="BB145" s="9" t="e">
        <f t="shared" si="38"/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 t="shared" si="34"/>
        <v>0</v>
      </c>
      <c r="AY146" s="7" t="e">
        <f t="shared" si="35"/>
        <v>#DIV/0!</v>
      </c>
      <c r="AZ146" s="8">
        <f t="shared" si="36"/>
        <v>0</v>
      </c>
      <c r="BA146" s="8">
        <f t="shared" si="37"/>
        <v>0</v>
      </c>
      <c r="BB146" s="9" t="e">
        <f t="shared" si="38"/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 t="shared" si="34"/>
        <v>0</v>
      </c>
      <c r="AY147" s="7" t="e">
        <f t="shared" si="35"/>
        <v>#DIV/0!</v>
      </c>
      <c r="AZ147" s="8">
        <f t="shared" si="36"/>
        <v>0</v>
      </c>
      <c r="BA147" s="8">
        <f t="shared" si="37"/>
        <v>0</v>
      </c>
      <c r="BB147" s="9" t="e">
        <f t="shared" si="38"/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 t="shared" si="34"/>
        <v>0</v>
      </c>
      <c r="AY148" s="7" t="e">
        <f t="shared" si="35"/>
        <v>#DIV/0!</v>
      </c>
      <c r="AZ148" s="8">
        <f t="shared" si="36"/>
        <v>0</v>
      </c>
      <c r="BA148" s="8">
        <f t="shared" si="37"/>
        <v>0</v>
      </c>
      <c r="BB148" s="9" t="e">
        <f t="shared" si="38"/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 t="shared" si="34"/>
        <v>0</v>
      </c>
      <c r="AY149" s="7" t="e">
        <f t="shared" si="35"/>
        <v>#DIV/0!</v>
      </c>
      <c r="AZ149" s="8">
        <f t="shared" si="36"/>
        <v>0</v>
      </c>
      <c r="BA149" s="8">
        <f t="shared" si="37"/>
        <v>0</v>
      </c>
      <c r="BB149" s="9" t="e">
        <f t="shared" si="38"/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 t="shared" si="34"/>
        <v>0</v>
      </c>
      <c r="AY150" s="7" t="e">
        <f t="shared" si="35"/>
        <v>#DIV/0!</v>
      </c>
      <c r="AZ150" s="8">
        <f t="shared" si="36"/>
        <v>0</v>
      </c>
      <c r="BA150" s="8">
        <f t="shared" si="37"/>
        <v>0</v>
      </c>
      <c r="BB150" s="9" t="e">
        <f t="shared" si="38"/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 t="shared" si="34"/>
        <v>0</v>
      </c>
      <c r="AY151" s="7" t="e">
        <f t="shared" si="35"/>
        <v>#DIV/0!</v>
      </c>
      <c r="AZ151" s="8">
        <f t="shared" si="36"/>
        <v>0</v>
      </c>
      <c r="BA151" s="8">
        <f t="shared" si="37"/>
        <v>0</v>
      </c>
      <c r="BB151" s="9" t="e">
        <f t="shared" si="38"/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 aca="true" t="shared" si="39" ref="AX152:AX209">SUM(F152,H152,J152,L152,N152,P152,R152,T152,V152,X152,Z152,AB152,AD152,AF152,AH152,AJ152,AL152,AN152,AP152,AR152,AT152,AV152)</f>
        <v>0</v>
      </c>
      <c r="AY152" s="7" t="e">
        <f aca="true" t="shared" si="40" ref="AY152:AY158">AX152/AZ152</f>
        <v>#DIV/0!</v>
      </c>
      <c r="AZ152" s="8">
        <f t="shared" si="36"/>
        <v>0</v>
      </c>
      <c r="BA152" s="8">
        <f t="shared" si="37"/>
        <v>0</v>
      </c>
      <c r="BB152" s="9" t="e">
        <f t="shared" si="38"/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t="shared" si="39"/>
        <v>0</v>
      </c>
      <c r="AY153" s="7" t="e">
        <f t="shared" si="40"/>
        <v>#DIV/0!</v>
      </c>
      <c r="AZ153" s="8">
        <f t="shared" si="36"/>
        <v>0</v>
      </c>
      <c r="BA153" s="8">
        <f t="shared" si="37"/>
        <v>0</v>
      </c>
      <c r="BB153" s="9" t="e">
        <f t="shared" si="38"/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t="shared" si="39"/>
        <v>0</v>
      </c>
      <c r="AY154" s="7" t="e">
        <f t="shared" si="40"/>
        <v>#DIV/0!</v>
      </c>
      <c r="AZ154" s="8">
        <f aca="true" t="shared" si="41" ref="AZ154:AZ208">COUNT(F154,H154,J154,L154,N154,P154,R154,T154,V154,X154,Z154,AB154,AD154,AF154,AH154,AJ154,AL154,AN154,AP154,AR154,AT154,AV154)</f>
        <v>0</v>
      </c>
      <c r="BA154" s="8">
        <f aca="true" t="shared" si="42" ref="BA154:BA208">SUM(G154,I154,K154,M154,O154,Q154,S154,U154,W154,Y154,AA154,AC154,AE154,AG154,AI154,AK154,AM154,AO154,AQ154,AS154,AU154,AW154)</f>
        <v>0</v>
      </c>
      <c r="BB154" s="9" t="e">
        <f aca="true" t="shared" si="43" ref="BB154:BB208">AX154/AZ154</f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39"/>
        <v>0</v>
      </c>
      <c r="AY155" s="7" t="e">
        <f t="shared" si="40"/>
        <v>#DIV/0!</v>
      </c>
      <c r="AZ155" s="8">
        <f t="shared" si="41"/>
        <v>0</v>
      </c>
      <c r="BA155" s="8">
        <f t="shared" si="42"/>
        <v>0</v>
      </c>
      <c r="BB155" s="9" t="e">
        <f t="shared" si="43"/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39"/>
        <v>0</v>
      </c>
      <c r="AY156" s="7" t="e">
        <f t="shared" si="40"/>
        <v>#DIV/0!</v>
      </c>
      <c r="AZ156" s="8">
        <f t="shared" si="41"/>
        <v>0</v>
      </c>
      <c r="BA156" s="8">
        <f t="shared" si="42"/>
        <v>0</v>
      </c>
      <c r="BB156" s="9" t="e">
        <f t="shared" si="43"/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39"/>
        <v>0</v>
      </c>
      <c r="AY157" s="7" t="e">
        <f t="shared" si="40"/>
        <v>#DIV/0!</v>
      </c>
      <c r="AZ157" s="8">
        <f t="shared" si="41"/>
        <v>0</v>
      </c>
      <c r="BA157" s="8">
        <f t="shared" si="42"/>
        <v>0</v>
      </c>
      <c r="BB157" s="9" t="e">
        <f t="shared" si="43"/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39"/>
        <v>0</v>
      </c>
      <c r="AY158" s="7" t="e">
        <f t="shared" si="40"/>
        <v>#DIV/0!</v>
      </c>
      <c r="AZ158" s="8">
        <f t="shared" si="41"/>
        <v>0</v>
      </c>
      <c r="BA158" s="8">
        <f t="shared" si="42"/>
        <v>0</v>
      </c>
      <c r="BB158" s="9" t="e">
        <f t="shared" si="43"/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 t="shared" si="39"/>
        <v>0</v>
      </c>
      <c r="AY159" s="7" t="e">
        <f aca="true" t="shared" si="44" ref="AY159:AY166">AX159/AZ159</f>
        <v>#DIV/0!</v>
      </c>
      <c r="AZ159" s="8">
        <f t="shared" si="41"/>
        <v>0</v>
      </c>
      <c r="BA159" s="8">
        <f t="shared" si="42"/>
        <v>0</v>
      </c>
      <c r="BB159" s="9" t="e">
        <f t="shared" si="43"/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 t="shared" si="39"/>
        <v>0</v>
      </c>
      <c r="AY160" s="7" t="e">
        <f t="shared" si="44"/>
        <v>#DIV/0!</v>
      </c>
      <c r="AZ160" s="8">
        <f t="shared" si="41"/>
        <v>0</v>
      </c>
      <c r="BA160" s="8">
        <f t="shared" si="42"/>
        <v>0</v>
      </c>
      <c r="BB160" s="9" t="e">
        <f t="shared" si="43"/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 t="shared" si="39"/>
        <v>0</v>
      </c>
      <c r="AY161" s="7" t="e">
        <f t="shared" si="44"/>
        <v>#DIV/0!</v>
      </c>
      <c r="AZ161" s="8">
        <f t="shared" si="41"/>
        <v>0</v>
      </c>
      <c r="BA161" s="8">
        <f t="shared" si="42"/>
        <v>0</v>
      </c>
      <c r="BB161" s="9" t="e">
        <f t="shared" si="43"/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 t="shared" si="39"/>
        <v>0</v>
      </c>
      <c r="AY162" s="7" t="e">
        <f t="shared" si="44"/>
        <v>#DIV/0!</v>
      </c>
      <c r="AZ162" s="8">
        <f t="shared" si="41"/>
        <v>0</v>
      </c>
      <c r="BA162" s="8">
        <f t="shared" si="42"/>
        <v>0</v>
      </c>
      <c r="BB162" s="9" t="e">
        <f t="shared" si="43"/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t="shared" si="39"/>
        <v>0</v>
      </c>
      <c r="AY163" s="7" t="e">
        <f t="shared" si="44"/>
        <v>#DIV/0!</v>
      </c>
      <c r="AZ163" s="8">
        <f t="shared" si="41"/>
        <v>0</v>
      </c>
      <c r="BA163" s="8">
        <f t="shared" si="42"/>
        <v>0</v>
      </c>
      <c r="BB163" s="9" t="e">
        <f t="shared" si="43"/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39"/>
        <v>0</v>
      </c>
      <c r="AY164" s="7" t="e">
        <f t="shared" si="44"/>
        <v>#DIV/0!</v>
      </c>
      <c r="AZ164" s="8">
        <f t="shared" si="41"/>
        <v>0</v>
      </c>
      <c r="BA164" s="8">
        <f t="shared" si="42"/>
        <v>0</v>
      </c>
      <c r="BB164" s="9" t="e">
        <f t="shared" si="43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t="shared" si="39"/>
        <v>0</v>
      </c>
      <c r="AY165" s="7" t="e">
        <f t="shared" si="44"/>
        <v>#DIV/0!</v>
      </c>
      <c r="AZ165" s="8">
        <f t="shared" si="41"/>
        <v>0</v>
      </c>
      <c r="BA165" s="8">
        <f t="shared" si="42"/>
        <v>0</v>
      </c>
      <c r="BB165" s="9" t="e">
        <f t="shared" si="43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39"/>
        <v>0</v>
      </c>
      <c r="AY166" s="7" t="e">
        <f t="shared" si="44"/>
        <v>#DIV/0!</v>
      </c>
      <c r="AZ166" s="8">
        <f t="shared" si="41"/>
        <v>0</v>
      </c>
      <c r="BA166" s="8">
        <f t="shared" si="42"/>
        <v>0</v>
      </c>
      <c r="BB166" s="9" t="e">
        <f t="shared" si="43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39"/>
        <v>0</v>
      </c>
      <c r="AY167" s="7" t="e">
        <f aca="true" t="shared" si="45" ref="AY167:AY179">AX167/AZ167</f>
        <v>#DIV/0!</v>
      </c>
      <c r="AZ167" s="8">
        <f t="shared" si="41"/>
        <v>0</v>
      </c>
      <c r="BA167" s="8">
        <f t="shared" si="42"/>
        <v>0</v>
      </c>
      <c r="BB167" s="9" t="e">
        <f t="shared" si="43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39"/>
        <v>0</v>
      </c>
      <c r="AY168" s="7" t="e">
        <f t="shared" si="45"/>
        <v>#DIV/0!</v>
      </c>
      <c r="AZ168" s="8">
        <f t="shared" si="41"/>
        <v>0</v>
      </c>
      <c r="BA168" s="8">
        <f t="shared" si="42"/>
        <v>0</v>
      </c>
      <c r="BB168" s="9" t="e">
        <f t="shared" si="43"/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39"/>
        <v>0</v>
      </c>
      <c r="AY169" s="7" t="e">
        <f t="shared" si="45"/>
        <v>#DIV/0!</v>
      </c>
      <c r="AZ169" s="8">
        <f t="shared" si="41"/>
        <v>0</v>
      </c>
      <c r="BA169" s="8">
        <f t="shared" si="42"/>
        <v>0</v>
      </c>
      <c r="BB169" s="9" t="e">
        <f t="shared" si="43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t="shared" si="39"/>
        <v>0</v>
      </c>
      <c r="AY170" s="7" t="e">
        <f t="shared" si="45"/>
        <v>#DIV/0!</v>
      </c>
      <c r="AZ170" s="8">
        <f t="shared" si="41"/>
        <v>0</v>
      </c>
      <c r="BA170" s="8">
        <f t="shared" si="42"/>
        <v>0</v>
      </c>
      <c r="BB170" s="9" t="e">
        <f t="shared" si="43"/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39"/>
        <v>0</v>
      </c>
      <c r="AY171" s="7" t="e">
        <f t="shared" si="45"/>
        <v>#DIV/0!</v>
      </c>
      <c r="AZ171" s="8">
        <f t="shared" si="41"/>
        <v>0</v>
      </c>
      <c r="BA171" s="8">
        <f t="shared" si="42"/>
        <v>0</v>
      </c>
      <c r="BB171" s="9" t="e">
        <f t="shared" si="43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39"/>
        <v>0</v>
      </c>
      <c r="AY172" s="7" t="e">
        <f t="shared" si="45"/>
        <v>#DIV/0!</v>
      </c>
      <c r="AZ172" s="8">
        <f t="shared" si="41"/>
        <v>0</v>
      </c>
      <c r="BA172" s="8">
        <f t="shared" si="42"/>
        <v>0</v>
      </c>
      <c r="BB172" s="9" t="e">
        <f t="shared" si="43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39"/>
        <v>0</v>
      </c>
      <c r="AY173" s="7" t="e">
        <f t="shared" si="45"/>
        <v>#DIV/0!</v>
      </c>
      <c r="AZ173" s="8">
        <f t="shared" si="41"/>
        <v>0</v>
      </c>
      <c r="BA173" s="8">
        <f t="shared" si="42"/>
        <v>0</v>
      </c>
      <c r="BB173" s="9" t="e">
        <f t="shared" si="43"/>
        <v>#DIV/0!</v>
      </c>
    </row>
    <row r="174" spans="1:54" ht="12.75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39"/>
        <v>0</v>
      </c>
      <c r="AY174" s="7" t="e">
        <f t="shared" si="45"/>
        <v>#DIV/0!</v>
      </c>
      <c r="AZ174" s="8">
        <f t="shared" si="41"/>
        <v>0</v>
      </c>
      <c r="BA174" s="8">
        <f t="shared" si="42"/>
        <v>0</v>
      </c>
      <c r="BB174" s="9" t="e">
        <f t="shared" si="43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t="shared" si="39"/>
        <v>0</v>
      </c>
      <c r="AY175" s="7" t="e">
        <f t="shared" si="45"/>
        <v>#DIV/0!</v>
      </c>
      <c r="AZ175" s="8">
        <f t="shared" si="41"/>
        <v>0</v>
      </c>
      <c r="BA175" s="8">
        <f t="shared" si="42"/>
        <v>0</v>
      </c>
      <c r="BB175" s="9" t="e">
        <f t="shared" si="43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39"/>
        <v>0</v>
      </c>
      <c r="AY176" s="7" t="e">
        <f t="shared" si="45"/>
        <v>#DIV/0!</v>
      </c>
      <c r="AZ176" s="8">
        <f t="shared" si="41"/>
        <v>0</v>
      </c>
      <c r="BA176" s="8">
        <f t="shared" si="42"/>
        <v>0</v>
      </c>
      <c r="BB176" s="9" t="e">
        <f t="shared" si="43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39"/>
        <v>0</v>
      </c>
      <c r="AY177" s="7" t="e">
        <f t="shared" si="45"/>
        <v>#DIV/0!</v>
      </c>
      <c r="AZ177" s="8">
        <f t="shared" si="41"/>
        <v>0</v>
      </c>
      <c r="BA177" s="8">
        <f t="shared" si="42"/>
        <v>0</v>
      </c>
      <c r="BB177" s="9" t="e">
        <f t="shared" si="43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39"/>
        <v>0</v>
      </c>
      <c r="AY178" s="7" t="e">
        <f t="shared" si="45"/>
        <v>#DIV/0!</v>
      </c>
      <c r="AZ178" s="8">
        <f t="shared" si="41"/>
        <v>0</v>
      </c>
      <c r="BA178" s="8">
        <f t="shared" si="42"/>
        <v>0</v>
      </c>
      <c r="BB178" s="9" t="e">
        <f t="shared" si="43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39"/>
        <v>0</v>
      </c>
      <c r="AY179" s="7" t="e">
        <f t="shared" si="45"/>
        <v>#DIV/0!</v>
      </c>
      <c r="AZ179" s="8">
        <f t="shared" si="41"/>
        <v>0</v>
      </c>
      <c r="BA179" s="8">
        <f t="shared" si="42"/>
        <v>0</v>
      </c>
      <c r="BB179" s="9" t="e">
        <f t="shared" si="43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39"/>
        <v>0</v>
      </c>
      <c r="AY180" s="7" t="e">
        <f aca="true" t="shared" si="46" ref="AY180:AY195">AX180/AZ180</f>
        <v>#DIV/0!</v>
      </c>
      <c r="AZ180" s="8">
        <f t="shared" si="41"/>
        <v>0</v>
      </c>
      <c r="BA180" s="8">
        <f t="shared" si="42"/>
        <v>0</v>
      </c>
      <c r="BB180" s="9" t="e">
        <f t="shared" si="43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39"/>
        <v>0</v>
      </c>
      <c r="AY181" s="7" t="e">
        <f t="shared" si="46"/>
        <v>#DIV/0!</v>
      </c>
      <c r="AZ181" s="8">
        <f t="shared" si="41"/>
        <v>0</v>
      </c>
      <c r="BA181" s="8">
        <f t="shared" si="42"/>
        <v>0</v>
      </c>
      <c r="BB181" s="9" t="e">
        <f t="shared" si="43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t="shared" si="39"/>
        <v>0</v>
      </c>
      <c r="AY182" s="7" t="e">
        <f t="shared" si="46"/>
        <v>#DIV/0!</v>
      </c>
      <c r="AZ182" s="8">
        <f t="shared" si="41"/>
        <v>0</v>
      </c>
      <c r="BA182" s="8">
        <f t="shared" si="42"/>
        <v>0</v>
      </c>
      <c r="BB182" s="9" t="e">
        <f t="shared" si="43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39"/>
        <v>0</v>
      </c>
      <c r="AY183" s="7" t="e">
        <f t="shared" si="46"/>
        <v>#DIV/0!</v>
      </c>
      <c r="AZ183" s="8">
        <f t="shared" si="41"/>
        <v>0</v>
      </c>
      <c r="BA183" s="8">
        <f t="shared" si="42"/>
        <v>0</v>
      </c>
      <c r="BB183" s="9" t="e">
        <f t="shared" si="43"/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t="shared" si="39"/>
        <v>0</v>
      </c>
      <c r="AY184" s="7" t="e">
        <f t="shared" si="46"/>
        <v>#DIV/0!</v>
      </c>
      <c r="AZ184" s="8">
        <f t="shared" si="41"/>
        <v>0</v>
      </c>
      <c r="BA184" s="8">
        <f t="shared" si="42"/>
        <v>0</v>
      </c>
      <c r="BB184" s="9" t="e">
        <f t="shared" si="43"/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39"/>
        <v>0</v>
      </c>
      <c r="AY185" s="7" t="e">
        <f t="shared" si="46"/>
        <v>#DIV/0!</v>
      </c>
      <c r="AZ185" s="8">
        <f t="shared" si="41"/>
        <v>0</v>
      </c>
      <c r="BA185" s="8">
        <f t="shared" si="42"/>
        <v>0</v>
      </c>
      <c r="BB185" s="9" t="e">
        <f t="shared" si="43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39"/>
        <v>0</v>
      </c>
      <c r="AY186" s="7" t="e">
        <f t="shared" si="46"/>
        <v>#DIV/0!</v>
      </c>
      <c r="AZ186" s="8">
        <f t="shared" si="41"/>
        <v>0</v>
      </c>
      <c r="BA186" s="8">
        <f t="shared" si="42"/>
        <v>0</v>
      </c>
      <c r="BB186" s="9" t="e">
        <f t="shared" si="43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39"/>
        <v>0</v>
      </c>
      <c r="AY187" s="7" t="e">
        <f t="shared" si="46"/>
        <v>#DIV/0!</v>
      </c>
      <c r="AZ187" s="8">
        <f t="shared" si="41"/>
        <v>0</v>
      </c>
      <c r="BA187" s="8">
        <f t="shared" si="42"/>
        <v>0</v>
      </c>
      <c r="BB187" s="9" t="e">
        <f t="shared" si="43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39"/>
        <v>0</v>
      </c>
      <c r="AY188" s="7" t="e">
        <f t="shared" si="46"/>
        <v>#DIV/0!</v>
      </c>
      <c r="AZ188" s="8">
        <f t="shared" si="41"/>
        <v>0</v>
      </c>
      <c r="BA188" s="8">
        <f t="shared" si="42"/>
        <v>0</v>
      </c>
      <c r="BB188" s="9" t="e">
        <f t="shared" si="43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39"/>
        <v>0</v>
      </c>
      <c r="AY189" s="7" t="e">
        <f t="shared" si="46"/>
        <v>#DIV/0!</v>
      </c>
      <c r="AZ189" s="8">
        <f t="shared" si="41"/>
        <v>0</v>
      </c>
      <c r="BA189" s="8">
        <f t="shared" si="42"/>
        <v>0</v>
      </c>
      <c r="BB189" s="9" t="e">
        <f t="shared" si="43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39"/>
        <v>0</v>
      </c>
      <c r="AY190" s="7" t="e">
        <f t="shared" si="46"/>
        <v>#DIV/0!</v>
      </c>
      <c r="AZ190" s="8">
        <f t="shared" si="41"/>
        <v>0</v>
      </c>
      <c r="BA190" s="8">
        <f t="shared" si="42"/>
        <v>0</v>
      </c>
      <c r="BB190" s="9" t="e">
        <f t="shared" si="43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39"/>
        <v>0</v>
      </c>
      <c r="AY191" s="7" t="e">
        <f t="shared" si="46"/>
        <v>#DIV/0!</v>
      </c>
      <c r="AZ191" s="8">
        <f t="shared" si="41"/>
        <v>0</v>
      </c>
      <c r="BA191" s="8">
        <f t="shared" si="42"/>
        <v>0</v>
      </c>
      <c r="BB191" s="9" t="e">
        <f t="shared" si="43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39"/>
        <v>0</v>
      </c>
      <c r="AY192" s="7" t="e">
        <f t="shared" si="46"/>
        <v>#DIV/0!</v>
      </c>
      <c r="AZ192" s="8">
        <f t="shared" si="41"/>
        <v>0</v>
      </c>
      <c r="BA192" s="8">
        <f t="shared" si="42"/>
        <v>0</v>
      </c>
      <c r="BB192" s="9" t="e">
        <f t="shared" si="43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39"/>
        <v>0</v>
      </c>
      <c r="AY193" s="7" t="e">
        <f t="shared" si="46"/>
        <v>#DIV/0!</v>
      </c>
      <c r="AZ193" s="8">
        <f t="shared" si="41"/>
        <v>0</v>
      </c>
      <c r="BA193" s="8">
        <f t="shared" si="42"/>
        <v>0</v>
      </c>
      <c r="BB193" s="9" t="e">
        <f t="shared" si="43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39"/>
        <v>0</v>
      </c>
      <c r="AY194" s="7" t="e">
        <f t="shared" si="46"/>
        <v>#DIV/0!</v>
      </c>
      <c r="AZ194" s="8">
        <f t="shared" si="41"/>
        <v>0</v>
      </c>
      <c r="BA194" s="8">
        <f t="shared" si="42"/>
        <v>0</v>
      </c>
      <c r="BB194" s="9" t="e">
        <f t="shared" si="43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t="shared" si="39"/>
        <v>0</v>
      </c>
      <c r="AY195" s="7" t="e">
        <f t="shared" si="46"/>
        <v>#DIV/0!</v>
      </c>
      <c r="AZ195" s="8">
        <f t="shared" si="41"/>
        <v>0</v>
      </c>
      <c r="BA195" s="8">
        <f t="shared" si="42"/>
        <v>0</v>
      </c>
      <c r="BB195" s="9" t="e">
        <f t="shared" si="43"/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39"/>
        <v>0</v>
      </c>
      <c r="AY196" s="7" t="e">
        <f>AX196/AZ196</f>
        <v>#DIV/0!</v>
      </c>
      <c r="AZ196" s="8">
        <f t="shared" si="41"/>
        <v>0</v>
      </c>
      <c r="BA196" s="8">
        <f t="shared" si="42"/>
        <v>0</v>
      </c>
      <c r="BB196" s="9" t="e">
        <f t="shared" si="43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39"/>
        <v>0</v>
      </c>
      <c r="AY197" s="7" t="e">
        <f aca="true" t="shared" si="47" ref="AY197:AY207">AX197/AZ197</f>
        <v>#DIV/0!</v>
      </c>
      <c r="AZ197" s="8">
        <f t="shared" si="41"/>
        <v>0</v>
      </c>
      <c r="BA197" s="8">
        <f t="shared" si="42"/>
        <v>0</v>
      </c>
      <c r="BB197" s="9" t="e">
        <f t="shared" si="43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39"/>
        <v>0</v>
      </c>
      <c r="AY198" s="7" t="e">
        <f t="shared" si="47"/>
        <v>#DIV/0!</v>
      </c>
      <c r="AZ198" s="8">
        <f t="shared" si="41"/>
        <v>0</v>
      </c>
      <c r="BA198" s="8">
        <f t="shared" si="42"/>
        <v>0</v>
      </c>
      <c r="BB198" s="9" t="e">
        <f t="shared" si="43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39"/>
        <v>0</v>
      </c>
      <c r="AY199" s="7" t="e">
        <f t="shared" si="47"/>
        <v>#DIV/0!</v>
      </c>
      <c r="AZ199" s="8">
        <f t="shared" si="41"/>
        <v>0</v>
      </c>
      <c r="BA199" s="8">
        <f t="shared" si="42"/>
        <v>0</v>
      </c>
      <c r="BB199" s="9" t="e">
        <f t="shared" si="43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39"/>
        <v>0</v>
      </c>
      <c r="AY200" s="7" t="e">
        <f t="shared" si="47"/>
        <v>#DIV/0!</v>
      </c>
      <c r="AZ200" s="8">
        <f t="shared" si="41"/>
        <v>0</v>
      </c>
      <c r="BA200" s="8">
        <f t="shared" si="42"/>
        <v>0</v>
      </c>
      <c r="BB200" s="9" t="e">
        <f t="shared" si="43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39"/>
        <v>0</v>
      </c>
      <c r="AY201" s="7" t="e">
        <f t="shared" si="47"/>
        <v>#DIV/0!</v>
      </c>
      <c r="AZ201" s="8">
        <f t="shared" si="41"/>
        <v>0</v>
      </c>
      <c r="BA201" s="8">
        <f t="shared" si="42"/>
        <v>0</v>
      </c>
      <c r="BB201" s="9" t="e">
        <f t="shared" si="43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39"/>
        <v>0</v>
      </c>
      <c r="AY202" s="7" t="e">
        <f t="shared" si="47"/>
        <v>#DIV/0!</v>
      </c>
      <c r="AZ202" s="8">
        <f t="shared" si="41"/>
        <v>0</v>
      </c>
      <c r="BA202" s="8">
        <f t="shared" si="42"/>
        <v>0</v>
      </c>
      <c r="BB202" s="9" t="e">
        <f t="shared" si="43"/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39"/>
        <v>0</v>
      </c>
      <c r="AY203" s="7" t="e">
        <f t="shared" si="47"/>
        <v>#DIV/0!</v>
      </c>
      <c r="AZ203" s="8">
        <f t="shared" si="41"/>
        <v>0</v>
      </c>
      <c r="BA203" s="8">
        <f t="shared" si="42"/>
        <v>0</v>
      </c>
      <c r="BB203" s="9" t="e">
        <f t="shared" si="43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39"/>
        <v>0</v>
      </c>
      <c r="AY204" s="7" t="e">
        <f t="shared" si="47"/>
        <v>#DIV/0!</v>
      </c>
      <c r="AZ204" s="8">
        <f t="shared" si="41"/>
        <v>0</v>
      </c>
      <c r="BA204" s="8">
        <f t="shared" si="42"/>
        <v>0</v>
      </c>
      <c r="BB204" s="9" t="e">
        <f t="shared" si="43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39"/>
        <v>0</v>
      </c>
      <c r="AY205" s="7" t="e">
        <f t="shared" si="47"/>
        <v>#DIV/0!</v>
      </c>
      <c r="AZ205" s="8">
        <f t="shared" si="41"/>
        <v>0</v>
      </c>
      <c r="BA205" s="8">
        <f t="shared" si="42"/>
        <v>0</v>
      </c>
      <c r="BB205" s="9" t="e">
        <f t="shared" si="43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39"/>
        <v>0</v>
      </c>
      <c r="AY206" s="7" t="e">
        <f t="shared" si="47"/>
        <v>#DIV/0!</v>
      </c>
      <c r="AZ206" s="8">
        <f t="shared" si="41"/>
        <v>0</v>
      </c>
      <c r="BA206" s="8">
        <f t="shared" si="42"/>
        <v>0</v>
      </c>
      <c r="BB206" s="9" t="e">
        <f t="shared" si="43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39"/>
        <v>0</v>
      </c>
      <c r="AY207" s="7" t="e">
        <f t="shared" si="47"/>
        <v>#DIV/0!</v>
      </c>
      <c r="AZ207" s="8">
        <f t="shared" si="41"/>
        <v>0</v>
      </c>
      <c r="BA207" s="8">
        <f t="shared" si="42"/>
        <v>0</v>
      </c>
      <c r="BB207" s="9" t="e">
        <f t="shared" si="43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39"/>
        <v>0</v>
      </c>
      <c r="AY208" s="7" t="e">
        <f>AX208/AZ208</f>
        <v>#DIV/0!</v>
      </c>
      <c r="AZ208" s="8">
        <f t="shared" si="41"/>
        <v>0</v>
      </c>
      <c r="BA208" s="8">
        <f t="shared" si="42"/>
        <v>0</v>
      </c>
      <c r="BB208" s="9" t="e">
        <f t="shared" si="43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39"/>
        <v>0</v>
      </c>
      <c r="AY209" s="7" t="e">
        <f aca="true" t="shared" si="48" ref="AY209:AY240">AX209/AZ209</f>
        <v>#DIV/0!</v>
      </c>
      <c r="AZ209" s="8">
        <f aca="true" t="shared" si="49" ref="AZ209:AZ270">COUNT(F209,H209,J209,L209,N209,P209,R209,T209,V209,X209,Z209,AB209,AD209,AF209,AH209,AJ209,AL209,AN209,AP209,AR209,AT209,AV209)*9</f>
        <v>0</v>
      </c>
      <c r="BA209" s="8">
        <f aca="true" t="shared" si="50" ref="BA209:BA270">SUM(G209,I209,K209,M209,O209,Q209,S209,U209,W209,Y209,AA209,AC209,AE209,AG209,AI209,AK209,AM209,AO209,AQ209,AS209,AU209,AW209)</f>
        <v>0</v>
      </c>
      <c r="BB209" s="9" t="e">
        <f aca="true" t="shared" si="51" ref="BB209:BB270">AY209*9</f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aca="true" t="shared" si="52" ref="AX210:AX270">SUM(F210,H210,J210,L210,N210,P210,R210,T210,V210,X210,Z210,AB210,AD210,AF210,AH210,AJ210,AL210,AN210,AP210,AR210,AT210,AV210)</f>
        <v>0</v>
      </c>
      <c r="AY210" s="7" t="e">
        <f t="shared" si="48"/>
        <v>#DIV/0!</v>
      </c>
      <c r="AZ210" s="8">
        <f t="shared" si="49"/>
        <v>0</v>
      </c>
      <c r="BA210" s="8">
        <f t="shared" si="50"/>
        <v>0</v>
      </c>
      <c r="BB210" s="9" t="e">
        <f t="shared" si="51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52"/>
        <v>0</v>
      </c>
      <c r="AY211" s="7" t="e">
        <f t="shared" si="48"/>
        <v>#DIV/0!</v>
      </c>
      <c r="AZ211" s="8">
        <f t="shared" si="49"/>
        <v>0</v>
      </c>
      <c r="BA211" s="8">
        <f t="shared" si="50"/>
        <v>0</v>
      </c>
      <c r="BB211" s="9" t="e">
        <f t="shared" si="51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t="shared" si="52"/>
        <v>0</v>
      </c>
      <c r="AY212" s="7" t="e">
        <f>AX212/AZ212</f>
        <v>#DIV/0!</v>
      </c>
      <c r="AZ212" s="8">
        <f t="shared" si="49"/>
        <v>0</v>
      </c>
      <c r="BA212" s="8">
        <f t="shared" si="50"/>
        <v>0</v>
      </c>
      <c r="BB212" s="9" t="e">
        <f t="shared" si="51"/>
        <v>#DIV/0!</v>
      </c>
    </row>
    <row r="213" spans="1:54" ht="12.75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5">
        <f t="shared" si="52"/>
        <v>0</v>
      </c>
      <c r="AY213" s="7" t="e">
        <f t="shared" si="48"/>
        <v>#DIV/0!</v>
      </c>
      <c r="AZ213" s="8">
        <f t="shared" si="49"/>
        <v>0</v>
      </c>
      <c r="BA213" s="8">
        <f t="shared" si="50"/>
        <v>0</v>
      </c>
      <c r="BB213" s="9" t="e">
        <f t="shared" si="51"/>
        <v>#DIV/0!</v>
      </c>
    </row>
    <row r="214" spans="1:54" ht="12.75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52"/>
        <v>0</v>
      </c>
      <c r="AY214" s="7" t="e">
        <f t="shared" si="48"/>
        <v>#DIV/0!</v>
      </c>
      <c r="AZ214" s="8">
        <f t="shared" si="49"/>
        <v>0</v>
      </c>
      <c r="BA214" s="8">
        <f t="shared" si="50"/>
        <v>0</v>
      </c>
      <c r="BB214" s="9" t="e">
        <f t="shared" si="51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t="shared" si="52"/>
        <v>0</v>
      </c>
      <c r="AY215" s="7" t="e">
        <f t="shared" si="48"/>
        <v>#DIV/0!</v>
      </c>
      <c r="AZ215" s="8">
        <f t="shared" si="49"/>
        <v>0</v>
      </c>
      <c r="BA215" s="8">
        <f t="shared" si="50"/>
        <v>0</v>
      </c>
      <c r="BB215" s="9" t="e">
        <f t="shared" si="51"/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t="shared" si="52"/>
        <v>0</v>
      </c>
      <c r="AY216" s="7" t="e">
        <f>AX216/AZ216</f>
        <v>#DIV/0!</v>
      </c>
      <c r="AZ216" s="8">
        <f t="shared" si="49"/>
        <v>0</v>
      </c>
      <c r="BA216" s="8">
        <f t="shared" si="50"/>
        <v>0</v>
      </c>
      <c r="BB216" s="9" t="e">
        <f t="shared" si="51"/>
        <v>#DIV/0!</v>
      </c>
    </row>
    <row r="217" spans="1:54" ht="12.75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5">
        <f t="shared" si="52"/>
        <v>0</v>
      </c>
      <c r="AY217" s="7" t="e">
        <f>AX217/AZ217</f>
        <v>#DIV/0!</v>
      </c>
      <c r="AZ217" s="8">
        <f t="shared" si="49"/>
        <v>0</v>
      </c>
      <c r="BA217" s="8">
        <f t="shared" si="50"/>
        <v>0</v>
      </c>
      <c r="BB217" s="9" t="e">
        <f t="shared" si="51"/>
        <v>#DIV/0!</v>
      </c>
    </row>
    <row r="218" spans="1:54" ht="12.75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52"/>
        <v>0</v>
      </c>
      <c r="AY218" s="7" t="e">
        <f>AX218/AZ218</f>
        <v>#DIV/0!</v>
      </c>
      <c r="AZ218" s="8">
        <f t="shared" si="49"/>
        <v>0</v>
      </c>
      <c r="BA218" s="8">
        <f t="shared" si="50"/>
        <v>0</v>
      </c>
      <c r="BB218" s="9" t="e">
        <f t="shared" si="51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52"/>
        <v>0</v>
      </c>
      <c r="AY219" s="7" t="e">
        <f t="shared" si="48"/>
        <v>#DIV/0!</v>
      </c>
      <c r="AZ219" s="8">
        <f t="shared" si="49"/>
        <v>0</v>
      </c>
      <c r="BA219" s="8">
        <f t="shared" si="50"/>
        <v>0</v>
      </c>
      <c r="BB219" s="9" t="e">
        <f t="shared" si="51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52"/>
        <v>0</v>
      </c>
      <c r="AY220" s="7" t="e">
        <f>AX220/AZ220</f>
        <v>#DIV/0!</v>
      </c>
      <c r="AZ220" s="8">
        <f t="shared" si="49"/>
        <v>0</v>
      </c>
      <c r="BA220" s="8">
        <f t="shared" si="50"/>
        <v>0</v>
      </c>
      <c r="BB220" s="9" t="e">
        <f t="shared" si="51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52"/>
        <v>0</v>
      </c>
      <c r="AY221" s="7" t="e">
        <f>AX221/AZ221</f>
        <v>#DIV/0!</v>
      </c>
      <c r="AZ221" s="8">
        <f t="shared" si="49"/>
        <v>0</v>
      </c>
      <c r="BA221" s="8">
        <f t="shared" si="50"/>
        <v>0</v>
      </c>
      <c r="BB221" s="9" t="e">
        <f t="shared" si="51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52"/>
        <v>0</v>
      </c>
      <c r="AY222" s="7" t="e">
        <f t="shared" si="48"/>
        <v>#DIV/0!</v>
      </c>
      <c r="AZ222" s="8">
        <f t="shared" si="49"/>
        <v>0</v>
      </c>
      <c r="BA222" s="8">
        <f t="shared" si="50"/>
        <v>0</v>
      </c>
      <c r="BB222" s="9" t="e">
        <f t="shared" si="51"/>
        <v>#DIV/0!</v>
      </c>
    </row>
    <row r="223" spans="1:54" ht="12.75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5">
        <f t="shared" si="52"/>
        <v>0</v>
      </c>
      <c r="AY223" s="7" t="e">
        <f t="shared" si="48"/>
        <v>#DIV/0!</v>
      </c>
      <c r="AZ223" s="8">
        <f t="shared" si="49"/>
        <v>0</v>
      </c>
      <c r="BA223" s="8">
        <f t="shared" si="50"/>
        <v>0</v>
      </c>
      <c r="BB223" s="9" t="e">
        <f t="shared" si="51"/>
        <v>#DIV/0!</v>
      </c>
    </row>
    <row r="224" spans="1:54" ht="12.7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52"/>
        <v>0</v>
      </c>
      <c r="AY224" s="7" t="e">
        <f>AX224/AZ224</f>
        <v>#DIV/0!</v>
      </c>
      <c r="AZ224" s="8">
        <f t="shared" si="49"/>
        <v>0</v>
      </c>
      <c r="BA224" s="8">
        <f t="shared" si="50"/>
        <v>0</v>
      </c>
      <c r="BB224" s="9" t="e">
        <f t="shared" si="51"/>
        <v>#DIV/0!</v>
      </c>
    </row>
    <row r="225" spans="1:54" ht="12.75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5">
        <f t="shared" si="52"/>
        <v>0</v>
      </c>
      <c r="AY225" s="7" t="e">
        <f>AX225/AZ225</f>
        <v>#DIV/0!</v>
      </c>
      <c r="AZ225" s="8">
        <f t="shared" si="49"/>
        <v>0</v>
      </c>
      <c r="BA225" s="8">
        <f t="shared" si="50"/>
        <v>0</v>
      </c>
      <c r="BB225" s="9" t="e">
        <f t="shared" si="51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52"/>
        <v>0</v>
      </c>
      <c r="AY226" s="7" t="e">
        <f>AX226/AZ226</f>
        <v>#DIV/0!</v>
      </c>
      <c r="AZ226" s="8">
        <f t="shared" si="49"/>
        <v>0</v>
      </c>
      <c r="BA226" s="8">
        <f t="shared" si="50"/>
        <v>0</v>
      </c>
      <c r="BB226" s="9" t="e">
        <f t="shared" si="51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52"/>
        <v>0</v>
      </c>
      <c r="AY227" s="7" t="e">
        <f>AX227/AZ227</f>
        <v>#DIV/0!</v>
      </c>
      <c r="AZ227" s="8">
        <f t="shared" si="49"/>
        <v>0</v>
      </c>
      <c r="BA227" s="8">
        <f t="shared" si="50"/>
        <v>0</v>
      </c>
      <c r="BB227" s="9" t="e">
        <f t="shared" si="51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52"/>
        <v>0</v>
      </c>
      <c r="AY228" s="7" t="e">
        <f>AX228/AZ228</f>
        <v>#DIV/0!</v>
      </c>
      <c r="AZ228" s="8">
        <f t="shared" si="49"/>
        <v>0</v>
      </c>
      <c r="BA228" s="8">
        <f t="shared" si="50"/>
        <v>0</v>
      </c>
      <c r="BB228" s="9" t="e">
        <f t="shared" si="51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t="shared" si="52"/>
        <v>0</v>
      </c>
      <c r="AY229" s="7" t="e">
        <f t="shared" si="48"/>
        <v>#DIV/0!</v>
      </c>
      <c r="AZ229" s="8">
        <f t="shared" si="49"/>
        <v>0</v>
      </c>
      <c r="BA229" s="8">
        <f t="shared" si="50"/>
        <v>0</v>
      </c>
      <c r="BB229" s="9" t="e">
        <f t="shared" si="51"/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52"/>
        <v>0</v>
      </c>
      <c r="AY230" s="7" t="e">
        <f t="shared" si="48"/>
        <v>#DIV/0!</v>
      </c>
      <c r="AZ230" s="8">
        <f t="shared" si="49"/>
        <v>0</v>
      </c>
      <c r="BA230" s="8">
        <f t="shared" si="50"/>
        <v>0</v>
      </c>
      <c r="BB230" s="9" t="e">
        <f t="shared" si="51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52"/>
        <v>0</v>
      </c>
      <c r="AY231" s="7" t="e">
        <f t="shared" si="48"/>
        <v>#DIV/0!</v>
      </c>
      <c r="AZ231" s="8">
        <f t="shared" si="49"/>
        <v>0</v>
      </c>
      <c r="BA231" s="8">
        <f t="shared" si="50"/>
        <v>0</v>
      </c>
      <c r="BB231" s="9" t="e">
        <f t="shared" si="51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t="shared" si="52"/>
        <v>0</v>
      </c>
      <c r="AY232" s="7" t="e">
        <f>AX232/AZ232</f>
        <v>#DIV/0!</v>
      </c>
      <c r="AZ232" s="8">
        <f t="shared" si="49"/>
        <v>0</v>
      </c>
      <c r="BA232" s="8">
        <f t="shared" si="50"/>
        <v>0</v>
      </c>
      <c r="BB232" s="9" t="e">
        <f t="shared" si="51"/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52"/>
        <v>0</v>
      </c>
      <c r="AY233" s="7" t="e">
        <f t="shared" si="48"/>
        <v>#DIV/0!</v>
      </c>
      <c r="AZ233" s="8">
        <f t="shared" si="49"/>
        <v>0</v>
      </c>
      <c r="BA233" s="8">
        <f t="shared" si="50"/>
        <v>0</v>
      </c>
      <c r="BB233" s="9" t="e">
        <f t="shared" si="51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52"/>
        <v>0</v>
      </c>
      <c r="AY234" s="7" t="e">
        <f t="shared" si="48"/>
        <v>#DIV/0!</v>
      </c>
      <c r="AZ234" s="8">
        <f t="shared" si="49"/>
        <v>0</v>
      </c>
      <c r="BA234" s="8">
        <f t="shared" si="50"/>
        <v>0</v>
      </c>
      <c r="BB234" s="9" t="e">
        <f t="shared" si="51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52"/>
        <v>0</v>
      </c>
      <c r="AY235" s="7" t="e">
        <f t="shared" si="48"/>
        <v>#DIV/0!</v>
      </c>
      <c r="AZ235" s="8">
        <f t="shared" si="49"/>
        <v>0</v>
      </c>
      <c r="BA235" s="8">
        <f t="shared" si="50"/>
        <v>0</v>
      </c>
      <c r="BB235" s="9" t="e">
        <f t="shared" si="51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52"/>
        <v>0</v>
      </c>
      <c r="AY236" s="7" t="e">
        <f>AX236/AZ236</f>
        <v>#DIV/0!</v>
      </c>
      <c r="AZ236" s="8">
        <f t="shared" si="49"/>
        <v>0</v>
      </c>
      <c r="BA236" s="8">
        <f t="shared" si="50"/>
        <v>0</v>
      </c>
      <c r="BB236" s="9" t="e">
        <f t="shared" si="51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52"/>
        <v>0</v>
      </c>
      <c r="AY237" s="7" t="e">
        <f t="shared" si="48"/>
        <v>#DIV/0!</v>
      </c>
      <c r="AZ237" s="8">
        <f t="shared" si="49"/>
        <v>0</v>
      </c>
      <c r="BA237" s="8">
        <f t="shared" si="50"/>
        <v>0</v>
      </c>
      <c r="BB237" s="9" t="e">
        <f t="shared" si="51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52"/>
        <v>0</v>
      </c>
      <c r="AY238" s="7" t="e">
        <f t="shared" si="48"/>
        <v>#DIV/0!</v>
      </c>
      <c r="AZ238" s="8">
        <f t="shared" si="49"/>
        <v>0</v>
      </c>
      <c r="BA238" s="8">
        <f t="shared" si="50"/>
        <v>0</v>
      </c>
      <c r="BB238" s="9" t="e">
        <f t="shared" si="51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52"/>
        <v>0</v>
      </c>
      <c r="AY239" s="7" t="e">
        <f>AX239/AZ239</f>
        <v>#DIV/0!</v>
      </c>
      <c r="AZ239" s="8">
        <f t="shared" si="49"/>
        <v>0</v>
      </c>
      <c r="BA239" s="8">
        <f t="shared" si="50"/>
        <v>0</v>
      </c>
      <c r="BB239" s="9" t="e">
        <f t="shared" si="51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52"/>
        <v>0</v>
      </c>
      <c r="AY240" s="7" t="e">
        <f t="shared" si="48"/>
        <v>#DIV/0!</v>
      </c>
      <c r="AZ240" s="8">
        <f t="shared" si="49"/>
        <v>0</v>
      </c>
      <c r="BA240" s="8">
        <f t="shared" si="50"/>
        <v>0</v>
      </c>
      <c r="BB240" s="9" t="e">
        <f t="shared" si="51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52"/>
        <v>0</v>
      </c>
      <c r="AY241" s="7" t="e">
        <f>AX241/AZ241</f>
        <v>#DIV/0!</v>
      </c>
      <c r="AZ241" s="8">
        <f t="shared" si="49"/>
        <v>0</v>
      </c>
      <c r="BA241" s="8">
        <f t="shared" si="50"/>
        <v>0</v>
      </c>
      <c r="BB241" s="9" t="e">
        <f t="shared" si="51"/>
        <v>#DIV/0!</v>
      </c>
    </row>
    <row r="242" spans="1:54" ht="12.75">
      <c r="A242" s="5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0"/>
      <c r="S242" s="10"/>
      <c r="T242" s="10"/>
      <c r="U242" s="10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0">
        <f t="shared" si="52"/>
        <v>0</v>
      </c>
      <c r="AY242" s="12" t="e">
        <f>AX242/AZ242</f>
        <v>#DIV/0!</v>
      </c>
      <c r="AZ242" s="13">
        <f t="shared" si="49"/>
        <v>0</v>
      </c>
      <c r="BA242" s="13">
        <f t="shared" si="50"/>
        <v>0</v>
      </c>
      <c r="BB242" s="14" t="e">
        <f t="shared" si="51"/>
        <v>#DIV/0!</v>
      </c>
    </row>
    <row r="243" spans="1:54" ht="12.75">
      <c r="A243" s="15"/>
      <c r="B243" s="1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52"/>
        <v>0</v>
      </c>
      <c r="AY243" s="7" t="e">
        <f aca="true" t="shared" si="53" ref="AY243:AY285">AX243/AZ243</f>
        <v>#DIV/0!</v>
      </c>
      <c r="AZ243" s="8">
        <f t="shared" si="49"/>
        <v>0</v>
      </c>
      <c r="BA243" s="8">
        <f t="shared" si="50"/>
        <v>0</v>
      </c>
      <c r="BB243" s="9" t="e">
        <f t="shared" si="51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52"/>
        <v>0</v>
      </c>
      <c r="AY244" s="7" t="e">
        <f t="shared" si="53"/>
        <v>#DIV/0!</v>
      </c>
      <c r="AZ244" s="8">
        <f t="shared" si="49"/>
        <v>0</v>
      </c>
      <c r="BA244" s="8">
        <f t="shared" si="50"/>
        <v>0</v>
      </c>
      <c r="BB244" s="9" t="e">
        <f t="shared" si="51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52"/>
        <v>0</v>
      </c>
      <c r="AY245" s="7" t="e">
        <f t="shared" si="53"/>
        <v>#DIV/0!</v>
      </c>
      <c r="AZ245" s="8">
        <f t="shared" si="49"/>
        <v>0</v>
      </c>
      <c r="BA245" s="8">
        <f t="shared" si="50"/>
        <v>0</v>
      </c>
      <c r="BB245" s="9" t="e">
        <f t="shared" si="51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t="shared" si="52"/>
        <v>0</v>
      </c>
      <c r="AY246" s="7" t="e">
        <f t="shared" si="53"/>
        <v>#DIV/0!</v>
      </c>
      <c r="AZ246" s="8">
        <f t="shared" si="49"/>
        <v>0</v>
      </c>
      <c r="BA246" s="8">
        <f t="shared" si="50"/>
        <v>0</v>
      </c>
      <c r="BB246" s="9" t="e">
        <f t="shared" si="51"/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52"/>
        <v>0</v>
      </c>
      <c r="AY247" s="7" t="e">
        <f t="shared" si="53"/>
        <v>#DIV/0!</v>
      </c>
      <c r="AZ247" s="8">
        <f t="shared" si="49"/>
        <v>0</v>
      </c>
      <c r="BA247" s="8">
        <f t="shared" si="50"/>
        <v>0</v>
      </c>
      <c r="BB247" s="9" t="e">
        <f t="shared" si="51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52"/>
        <v>0</v>
      </c>
      <c r="AY248" s="7" t="e">
        <f t="shared" si="53"/>
        <v>#DIV/0!</v>
      </c>
      <c r="AZ248" s="8">
        <f t="shared" si="49"/>
        <v>0</v>
      </c>
      <c r="BA248" s="8">
        <f t="shared" si="50"/>
        <v>0</v>
      </c>
      <c r="BB248" s="9" t="e">
        <f t="shared" si="51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52"/>
        <v>0</v>
      </c>
      <c r="AY249" s="7" t="e">
        <f t="shared" si="53"/>
        <v>#DIV/0!</v>
      </c>
      <c r="AZ249" s="8">
        <f t="shared" si="49"/>
        <v>0</v>
      </c>
      <c r="BA249" s="8">
        <f t="shared" si="50"/>
        <v>0</v>
      </c>
      <c r="BB249" s="9" t="e">
        <f t="shared" si="51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52"/>
        <v>0</v>
      </c>
      <c r="AY250" s="7" t="e">
        <f t="shared" si="53"/>
        <v>#DIV/0!</v>
      </c>
      <c r="AZ250" s="8">
        <f t="shared" si="49"/>
        <v>0</v>
      </c>
      <c r="BA250" s="8">
        <f t="shared" si="50"/>
        <v>0</v>
      </c>
      <c r="BB250" s="9" t="e">
        <f t="shared" si="51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52"/>
        <v>0</v>
      </c>
      <c r="AY251" s="7" t="e">
        <f t="shared" si="53"/>
        <v>#DIV/0!</v>
      </c>
      <c r="AZ251" s="8">
        <f t="shared" si="49"/>
        <v>0</v>
      </c>
      <c r="BA251" s="8">
        <f t="shared" si="50"/>
        <v>0</v>
      </c>
      <c r="BB251" s="9" t="e">
        <f t="shared" si="51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52"/>
        <v>0</v>
      </c>
      <c r="AY252" s="7" t="e">
        <f t="shared" si="53"/>
        <v>#DIV/0!</v>
      </c>
      <c r="AZ252" s="8">
        <f t="shared" si="49"/>
        <v>0</v>
      </c>
      <c r="BA252" s="8">
        <f t="shared" si="50"/>
        <v>0</v>
      </c>
      <c r="BB252" s="9" t="e">
        <f t="shared" si="51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t="shared" si="52"/>
        <v>0</v>
      </c>
      <c r="AY253" s="7" t="e">
        <f t="shared" si="53"/>
        <v>#DIV/0!</v>
      </c>
      <c r="AZ253" s="8">
        <f t="shared" si="49"/>
        <v>0</v>
      </c>
      <c r="BA253" s="8">
        <f t="shared" si="50"/>
        <v>0</v>
      </c>
      <c r="BB253" s="9" t="e">
        <f t="shared" si="51"/>
        <v>#DIV/0!</v>
      </c>
    </row>
    <row r="254" spans="1:54" ht="12.75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5">
        <f t="shared" si="52"/>
        <v>0</v>
      </c>
      <c r="AY254" s="7" t="e">
        <f t="shared" si="53"/>
        <v>#DIV/0!</v>
      </c>
      <c r="AZ254" s="8">
        <f t="shared" si="49"/>
        <v>0</v>
      </c>
      <c r="BA254" s="8">
        <f t="shared" si="50"/>
        <v>0</v>
      </c>
      <c r="BB254" s="9" t="e">
        <f t="shared" si="51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52"/>
        <v>0</v>
      </c>
      <c r="AY255" s="7" t="e">
        <f t="shared" si="53"/>
        <v>#DIV/0!</v>
      </c>
      <c r="AZ255" s="8">
        <f t="shared" si="49"/>
        <v>0</v>
      </c>
      <c r="BA255" s="8">
        <f t="shared" si="50"/>
        <v>0</v>
      </c>
      <c r="BB255" s="9" t="e">
        <f t="shared" si="51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52"/>
        <v>0</v>
      </c>
      <c r="AY256" s="7" t="e">
        <f t="shared" si="53"/>
        <v>#DIV/0!</v>
      </c>
      <c r="AZ256" s="8">
        <f t="shared" si="49"/>
        <v>0</v>
      </c>
      <c r="BA256" s="8">
        <f t="shared" si="50"/>
        <v>0</v>
      </c>
      <c r="BB256" s="9" t="e">
        <f t="shared" si="51"/>
        <v>#DIV/0!</v>
      </c>
    </row>
    <row r="257" spans="1:54" ht="12.75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5">
        <f t="shared" si="52"/>
        <v>0</v>
      </c>
      <c r="AY257" s="7" t="e">
        <f t="shared" si="53"/>
        <v>#DIV/0!</v>
      </c>
      <c r="AZ257" s="8">
        <f t="shared" si="49"/>
        <v>0</v>
      </c>
      <c r="BA257" s="8">
        <f t="shared" si="50"/>
        <v>0</v>
      </c>
      <c r="BB257" s="9" t="e">
        <f t="shared" si="51"/>
        <v>#DIV/0!</v>
      </c>
    </row>
    <row r="258" spans="1:54" ht="12.75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5">
        <f t="shared" si="52"/>
        <v>0</v>
      </c>
      <c r="AY258" s="7" t="e">
        <f t="shared" si="53"/>
        <v>#DIV/0!</v>
      </c>
      <c r="AZ258" s="8">
        <f t="shared" si="49"/>
        <v>0</v>
      </c>
      <c r="BA258" s="8">
        <f t="shared" si="50"/>
        <v>0</v>
      </c>
      <c r="BB258" s="9" t="e">
        <f t="shared" si="51"/>
        <v>#DIV/0!</v>
      </c>
    </row>
    <row r="259" spans="1:54" ht="12.75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5">
        <f t="shared" si="52"/>
        <v>0</v>
      </c>
      <c r="AY259" s="7" t="e">
        <f t="shared" si="53"/>
        <v>#DIV/0!</v>
      </c>
      <c r="AZ259" s="8">
        <f t="shared" si="49"/>
        <v>0</v>
      </c>
      <c r="BA259" s="8">
        <f t="shared" si="50"/>
        <v>0</v>
      </c>
      <c r="BB259" s="9" t="e">
        <f t="shared" si="51"/>
        <v>#DIV/0!</v>
      </c>
    </row>
    <row r="260" spans="1:54" ht="12.75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5">
        <f t="shared" si="52"/>
        <v>0</v>
      </c>
      <c r="AY260" s="7" t="e">
        <f t="shared" si="53"/>
        <v>#DIV/0!</v>
      </c>
      <c r="AZ260" s="8">
        <f t="shared" si="49"/>
        <v>0</v>
      </c>
      <c r="BA260" s="8">
        <f t="shared" si="50"/>
        <v>0</v>
      </c>
      <c r="BB260" s="9" t="e">
        <f t="shared" si="51"/>
        <v>#DIV/0!</v>
      </c>
    </row>
    <row r="261" spans="1:54" ht="12.75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5">
        <f t="shared" si="52"/>
        <v>0</v>
      </c>
      <c r="AY261" s="7" t="e">
        <f t="shared" si="53"/>
        <v>#DIV/0!</v>
      </c>
      <c r="AZ261" s="8">
        <f t="shared" si="49"/>
        <v>0</v>
      </c>
      <c r="BA261" s="8">
        <f t="shared" si="50"/>
        <v>0</v>
      </c>
      <c r="BB261" s="9" t="e">
        <f t="shared" si="51"/>
        <v>#DIV/0!</v>
      </c>
    </row>
    <row r="262" spans="1:54" ht="12.75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5">
        <f t="shared" si="52"/>
        <v>0</v>
      </c>
      <c r="AY262" s="7" t="e">
        <f t="shared" si="53"/>
        <v>#DIV/0!</v>
      </c>
      <c r="AZ262" s="8">
        <f t="shared" si="49"/>
        <v>0</v>
      </c>
      <c r="BA262" s="8">
        <f t="shared" si="50"/>
        <v>0</v>
      </c>
      <c r="BB262" s="9" t="e">
        <f t="shared" si="51"/>
        <v>#DIV/0!</v>
      </c>
    </row>
    <row r="263" spans="1:54" ht="12.75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5">
        <f t="shared" si="52"/>
        <v>0</v>
      </c>
      <c r="AY263" s="7" t="e">
        <f t="shared" si="53"/>
        <v>#DIV/0!</v>
      </c>
      <c r="AZ263" s="8">
        <f t="shared" si="49"/>
        <v>0</v>
      </c>
      <c r="BA263" s="8">
        <f t="shared" si="50"/>
        <v>0</v>
      </c>
      <c r="BB263" s="9" t="e">
        <f t="shared" si="51"/>
        <v>#DIV/0!</v>
      </c>
    </row>
    <row r="264" spans="1:54" ht="12.75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5">
        <f t="shared" si="52"/>
        <v>0</v>
      </c>
      <c r="AY264" s="7" t="e">
        <f t="shared" si="53"/>
        <v>#DIV/0!</v>
      </c>
      <c r="AZ264" s="8">
        <f t="shared" si="49"/>
        <v>0</v>
      </c>
      <c r="BA264" s="8">
        <f t="shared" si="50"/>
        <v>0</v>
      </c>
      <c r="BB264" s="9" t="e">
        <f t="shared" si="51"/>
        <v>#DIV/0!</v>
      </c>
    </row>
    <row r="265" spans="1:54" ht="12.75">
      <c r="A265" s="5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5">
        <f t="shared" si="52"/>
        <v>0</v>
      </c>
      <c r="AY265" s="7" t="e">
        <f t="shared" si="53"/>
        <v>#DIV/0!</v>
      </c>
      <c r="AZ265" s="8">
        <f t="shared" si="49"/>
        <v>0</v>
      </c>
      <c r="BA265" s="8">
        <f t="shared" si="50"/>
        <v>0</v>
      </c>
      <c r="BB265" s="9" t="e">
        <f t="shared" si="51"/>
        <v>#DIV/0!</v>
      </c>
    </row>
    <row r="266" spans="1:54" ht="12.75">
      <c r="A266" s="5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5">
        <f t="shared" si="52"/>
        <v>0</v>
      </c>
      <c r="AY266" s="7" t="e">
        <f t="shared" si="53"/>
        <v>#DIV/0!</v>
      </c>
      <c r="AZ266" s="8">
        <f t="shared" si="49"/>
        <v>0</v>
      </c>
      <c r="BA266" s="8">
        <f t="shared" si="50"/>
        <v>0</v>
      </c>
      <c r="BB266" s="9" t="e">
        <f t="shared" si="51"/>
        <v>#DIV/0!</v>
      </c>
    </row>
    <row r="267" spans="1:54" ht="12.75">
      <c r="A267" s="5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5">
        <f t="shared" si="52"/>
        <v>0</v>
      </c>
      <c r="AY267" s="7" t="e">
        <f t="shared" si="53"/>
        <v>#DIV/0!</v>
      </c>
      <c r="AZ267" s="8">
        <f t="shared" si="49"/>
        <v>0</v>
      </c>
      <c r="BA267" s="8">
        <f t="shared" si="50"/>
        <v>0</v>
      </c>
      <c r="BB267" s="9" t="e">
        <f t="shared" si="51"/>
        <v>#DIV/0!</v>
      </c>
    </row>
    <row r="268" spans="1:54" ht="12.75">
      <c r="A268" s="5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  <c r="U268" s="5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5">
        <f t="shared" si="52"/>
        <v>0</v>
      </c>
      <c r="AY268" s="7" t="e">
        <f t="shared" si="53"/>
        <v>#DIV/0!</v>
      </c>
      <c r="AZ268" s="8">
        <f t="shared" si="49"/>
        <v>0</v>
      </c>
      <c r="BA268" s="8">
        <f t="shared" si="50"/>
        <v>0</v>
      </c>
      <c r="BB268" s="9" t="e">
        <f t="shared" si="51"/>
        <v>#DIV/0!</v>
      </c>
    </row>
    <row r="269" spans="1:54" ht="12.75">
      <c r="A269" s="5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  <c r="U269" s="5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5">
        <f t="shared" si="52"/>
        <v>0</v>
      </c>
      <c r="AY269" s="7" t="e">
        <f t="shared" si="53"/>
        <v>#DIV/0!</v>
      </c>
      <c r="AZ269" s="8">
        <f t="shared" si="49"/>
        <v>0</v>
      </c>
      <c r="BA269" s="8">
        <f t="shared" si="50"/>
        <v>0</v>
      </c>
      <c r="BB269" s="9" t="e">
        <f t="shared" si="51"/>
        <v>#DIV/0!</v>
      </c>
    </row>
    <row r="270" spans="1:54" ht="12.75">
      <c r="A270" s="5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  <c r="U270" s="5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5">
        <f t="shared" si="52"/>
        <v>0</v>
      </c>
      <c r="AY270" s="7" t="e">
        <f t="shared" si="53"/>
        <v>#DIV/0!</v>
      </c>
      <c r="AZ270" s="8">
        <f t="shared" si="49"/>
        <v>0</v>
      </c>
      <c r="BA270" s="8">
        <f t="shared" si="50"/>
        <v>0</v>
      </c>
      <c r="BB270" s="9" t="e">
        <f t="shared" si="51"/>
        <v>#DIV/0!</v>
      </c>
    </row>
    <row r="271" spans="1:54" ht="12.75">
      <c r="A271" s="5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  <c r="U271" s="5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5">
        <f aca="true" t="shared" si="54" ref="AX271:AX285">SUM(F271,H271,J271,L271,N271,P271,R271,T271,V271,X271,Z271,AB271,AD271,AF271,AH271,AJ271,AL271,AN271,AP271,AR271,AT271,AV271)</f>
        <v>0</v>
      </c>
      <c r="AY271" s="7" t="e">
        <f t="shared" si="53"/>
        <v>#DIV/0!</v>
      </c>
      <c r="AZ271" s="8">
        <f aca="true" t="shared" si="55" ref="AZ271:AZ285">COUNT(F271,H271,J271,L271,N271,P271,R271,T271,V271,X271,Z271,AB271,AD271,AF271,AH271,AJ271,AL271,AN271,AP271,AR271,AT271,AV271)*9</f>
        <v>0</v>
      </c>
      <c r="BA271" s="8">
        <f aca="true" t="shared" si="56" ref="BA271:BA285">SUM(G271,I271,K271,M271,O271,Q271,S271,U271,W271,Y271,AA271,AC271,AE271,AG271,AI271,AK271,AM271,AO271,AQ271,AS271,AU271,AW271)</f>
        <v>0</v>
      </c>
      <c r="BB271" s="9" t="e">
        <f aca="true" t="shared" si="57" ref="BB271:BB285">AY271*9</f>
        <v>#DIV/0!</v>
      </c>
    </row>
    <row r="272" spans="1:54" ht="12.75">
      <c r="A272" s="5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  <c r="U272" s="5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5">
        <f t="shared" si="54"/>
        <v>0</v>
      </c>
      <c r="AY272" s="7" t="e">
        <f t="shared" si="53"/>
        <v>#DIV/0!</v>
      </c>
      <c r="AZ272" s="8">
        <f t="shared" si="55"/>
        <v>0</v>
      </c>
      <c r="BA272" s="8">
        <f t="shared" si="56"/>
        <v>0</v>
      </c>
      <c r="BB272" s="9" t="e">
        <f t="shared" si="57"/>
        <v>#DIV/0!</v>
      </c>
    </row>
    <row r="273" spans="1:54" ht="12.75">
      <c r="A273" s="5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  <c r="U273" s="5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5">
        <f t="shared" si="54"/>
        <v>0</v>
      </c>
      <c r="AY273" s="7" t="e">
        <f t="shared" si="53"/>
        <v>#DIV/0!</v>
      </c>
      <c r="AZ273" s="8">
        <f t="shared" si="55"/>
        <v>0</v>
      </c>
      <c r="BA273" s="8">
        <f t="shared" si="56"/>
        <v>0</v>
      </c>
      <c r="BB273" s="9" t="e">
        <f t="shared" si="57"/>
        <v>#DIV/0!</v>
      </c>
    </row>
    <row r="274" spans="1:54" ht="12.75">
      <c r="A274" s="5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  <c r="U274" s="5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5">
        <f t="shared" si="54"/>
        <v>0</v>
      </c>
      <c r="AY274" s="7" t="e">
        <f t="shared" si="53"/>
        <v>#DIV/0!</v>
      </c>
      <c r="AZ274" s="8">
        <f t="shared" si="55"/>
        <v>0</v>
      </c>
      <c r="BA274" s="8">
        <f t="shared" si="56"/>
        <v>0</v>
      </c>
      <c r="BB274" s="9" t="e">
        <f t="shared" si="57"/>
        <v>#DIV/0!</v>
      </c>
    </row>
    <row r="275" spans="1:54" ht="12.75">
      <c r="A275" s="5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  <c r="U275" s="5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5">
        <f t="shared" si="54"/>
        <v>0</v>
      </c>
      <c r="AY275" s="7" t="e">
        <f t="shared" si="53"/>
        <v>#DIV/0!</v>
      </c>
      <c r="AZ275" s="8">
        <f t="shared" si="55"/>
        <v>0</v>
      </c>
      <c r="BA275" s="8">
        <f t="shared" si="56"/>
        <v>0</v>
      </c>
      <c r="BB275" s="9" t="e">
        <f t="shared" si="57"/>
        <v>#DIV/0!</v>
      </c>
    </row>
    <row r="276" spans="1:54" ht="12.75">
      <c r="A276" s="5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  <c r="U276" s="5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5">
        <f t="shared" si="54"/>
        <v>0</v>
      </c>
      <c r="AY276" s="7" t="e">
        <f t="shared" si="53"/>
        <v>#DIV/0!</v>
      </c>
      <c r="AZ276" s="8">
        <f t="shared" si="55"/>
        <v>0</v>
      </c>
      <c r="BA276" s="8">
        <f t="shared" si="56"/>
        <v>0</v>
      </c>
      <c r="BB276" s="9" t="e">
        <f t="shared" si="57"/>
        <v>#DIV/0!</v>
      </c>
    </row>
    <row r="277" spans="1:54" ht="12.75">
      <c r="A277" s="5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  <c r="U277" s="5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5">
        <f t="shared" si="54"/>
        <v>0</v>
      </c>
      <c r="AY277" s="7" t="e">
        <f t="shared" si="53"/>
        <v>#DIV/0!</v>
      </c>
      <c r="AZ277" s="8">
        <f t="shared" si="55"/>
        <v>0</v>
      </c>
      <c r="BA277" s="8">
        <f t="shared" si="56"/>
        <v>0</v>
      </c>
      <c r="BB277" s="9" t="e">
        <f t="shared" si="57"/>
        <v>#DIV/0!</v>
      </c>
    </row>
    <row r="278" spans="1:54" ht="12.75">
      <c r="A278" s="5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  <c r="U278" s="5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5">
        <f t="shared" si="54"/>
        <v>0</v>
      </c>
      <c r="AY278" s="7" t="e">
        <f t="shared" si="53"/>
        <v>#DIV/0!</v>
      </c>
      <c r="AZ278" s="8">
        <f t="shared" si="55"/>
        <v>0</v>
      </c>
      <c r="BA278" s="8">
        <f t="shared" si="56"/>
        <v>0</v>
      </c>
      <c r="BB278" s="9" t="e">
        <f t="shared" si="57"/>
        <v>#DIV/0!</v>
      </c>
    </row>
    <row r="279" spans="1:54" ht="12.75">
      <c r="A279" s="5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  <c r="U279" s="5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5">
        <f t="shared" si="54"/>
        <v>0</v>
      </c>
      <c r="AY279" s="7" t="e">
        <f t="shared" si="53"/>
        <v>#DIV/0!</v>
      </c>
      <c r="AZ279" s="8">
        <f t="shared" si="55"/>
        <v>0</v>
      </c>
      <c r="BA279" s="8">
        <f t="shared" si="56"/>
        <v>0</v>
      </c>
      <c r="BB279" s="9" t="e">
        <f t="shared" si="57"/>
        <v>#DIV/0!</v>
      </c>
    </row>
    <row r="280" spans="1:54" ht="12.75">
      <c r="A280" s="5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  <c r="U280" s="5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5">
        <f t="shared" si="54"/>
        <v>0</v>
      </c>
      <c r="AY280" s="7" t="e">
        <f t="shared" si="53"/>
        <v>#DIV/0!</v>
      </c>
      <c r="AZ280" s="8">
        <f t="shared" si="55"/>
        <v>0</v>
      </c>
      <c r="BA280" s="8">
        <f t="shared" si="56"/>
        <v>0</v>
      </c>
      <c r="BB280" s="9" t="e">
        <f t="shared" si="57"/>
        <v>#DIV/0!</v>
      </c>
    </row>
    <row r="281" spans="1:54" ht="12.75">
      <c r="A281" s="5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  <c r="U281" s="5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5">
        <f t="shared" si="54"/>
        <v>0</v>
      </c>
      <c r="AY281" s="7" t="e">
        <f t="shared" si="53"/>
        <v>#DIV/0!</v>
      </c>
      <c r="AZ281" s="8">
        <f t="shared" si="55"/>
        <v>0</v>
      </c>
      <c r="BA281" s="8">
        <f t="shared" si="56"/>
        <v>0</v>
      </c>
      <c r="BB281" s="9" t="e">
        <f t="shared" si="57"/>
        <v>#DIV/0!</v>
      </c>
    </row>
    <row r="282" spans="1:54" ht="12.75">
      <c r="A282" s="5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  <c r="U282" s="5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5">
        <f t="shared" si="54"/>
        <v>0</v>
      </c>
      <c r="AY282" s="7" t="e">
        <f t="shared" si="53"/>
        <v>#DIV/0!</v>
      </c>
      <c r="AZ282" s="8">
        <f t="shared" si="55"/>
        <v>0</v>
      </c>
      <c r="BA282" s="8">
        <f t="shared" si="56"/>
        <v>0</v>
      </c>
      <c r="BB282" s="9" t="e">
        <f t="shared" si="57"/>
        <v>#DIV/0!</v>
      </c>
    </row>
    <row r="283" spans="1:54" ht="12.75">
      <c r="A283" s="5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  <c r="U283" s="5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5">
        <f t="shared" si="54"/>
        <v>0</v>
      </c>
      <c r="AY283" s="7" t="e">
        <f t="shared" si="53"/>
        <v>#DIV/0!</v>
      </c>
      <c r="AZ283" s="8">
        <f t="shared" si="55"/>
        <v>0</v>
      </c>
      <c r="BA283" s="8">
        <f t="shared" si="56"/>
        <v>0</v>
      </c>
      <c r="BB283" s="9" t="e">
        <f t="shared" si="57"/>
        <v>#DIV/0!</v>
      </c>
    </row>
    <row r="284" spans="1:54" ht="12.75">
      <c r="A284" s="5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  <c r="U284" s="5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5">
        <f t="shared" si="54"/>
        <v>0</v>
      </c>
      <c r="AY284" s="7" t="e">
        <f t="shared" si="53"/>
        <v>#DIV/0!</v>
      </c>
      <c r="AZ284" s="8">
        <f t="shared" si="55"/>
        <v>0</v>
      </c>
      <c r="BA284" s="8">
        <f t="shared" si="56"/>
        <v>0</v>
      </c>
      <c r="BB284" s="9" t="e">
        <f t="shared" si="57"/>
        <v>#DIV/0!</v>
      </c>
    </row>
    <row r="285" spans="1:54" ht="12.75">
      <c r="A285" s="5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  <c r="U285" s="5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5">
        <f t="shared" si="54"/>
        <v>0</v>
      </c>
      <c r="AY285" s="7" t="e">
        <f t="shared" si="53"/>
        <v>#DIV/0!</v>
      </c>
      <c r="AZ285" s="8">
        <f t="shared" si="55"/>
        <v>0</v>
      </c>
      <c r="BA285" s="8">
        <f t="shared" si="56"/>
        <v>0</v>
      </c>
      <c r="BB285" s="9" t="e">
        <f t="shared" si="57"/>
        <v>#DIV/0!</v>
      </c>
    </row>
  </sheetData>
  <printOptions/>
  <pageMargins left="0.5905511811023623" right="0.75" top="0.3937007874015748" bottom="1" header="0" footer="0"/>
  <pageSetup fitToHeight="2" fitToWidth="1" horizontalDpi="600" verticalDpi="600" orientation="portrait" paperSize="9" scale="98" r:id="rId1"/>
  <rowBreaks count="2" manualBreakCount="2">
    <brk id="107" max="52" man="1"/>
    <brk id="180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8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7.7109375" style="1" customWidth="1"/>
    <col min="2" max="2" width="2.140625" style="1" customWidth="1"/>
    <col min="3" max="3" width="6.7109375" style="0" bestFit="1" customWidth="1"/>
    <col min="4" max="4" width="31.140625" style="0" customWidth="1"/>
    <col min="5" max="5" width="17.140625" style="0" bestFit="1" customWidth="1"/>
    <col min="6" max="6" width="3.140625" style="0" hidden="1" customWidth="1"/>
    <col min="7" max="7" width="2.8515625" style="0" hidden="1" customWidth="1"/>
    <col min="8" max="8" width="3.140625" style="0" hidden="1" customWidth="1"/>
    <col min="9" max="9" width="2.8515625" style="0" hidden="1" customWidth="1"/>
    <col min="10" max="10" width="3.140625" style="0" hidden="1" customWidth="1"/>
    <col min="11" max="11" width="2.8515625" style="0" hidden="1" customWidth="1"/>
    <col min="12" max="12" width="3.140625" style="0" hidden="1" customWidth="1"/>
    <col min="13" max="13" width="2.8515625" style="0" hidden="1" customWidth="1"/>
    <col min="14" max="14" width="3.140625" style="0" hidden="1" customWidth="1"/>
    <col min="15" max="15" width="2.8515625" style="0" hidden="1" customWidth="1"/>
    <col min="16" max="16" width="3.140625" style="0" hidden="1" customWidth="1"/>
    <col min="17" max="17" width="2.8515625" style="0" hidden="1" customWidth="1"/>
    <col min="18" max="18" width="3.140625" style="1" hidden="1" customWidth="1"/>
    <col min="19" max="19" width="2.8515625" style="1" hidden="1" customWidth="1"/>
    <col min="20" max="20" width="3.140625" style="1" hidden="1" customWidth="1"/>
    <col min="21" max="21" width="2.8515625" style="1" hidden="1" customWidth="1"/>
    <col min="22" max="22" width="3.140625" style="0" hidden="1" customWidth="1"/>
    <col min="23" max="23" width="2.8515625" style="0" hidden="1" customWidth="1"/>
    <col min="24" max="49" width="4.00390625" style="0" hidden="1" customWidth="1"/>
    <col min="50" max="50" width="8.7109375" style="1" bestFit="1" customWidth="1"/>
    <col min="51" max="51" width="8.00390625" style="1" hidden="1" customWidth="1"/>
    <col min="52" max="52" width="6.8515625" style="1" bestFit="1" customWidth="1"/>
    <col min="53" max="53" width="10.00390625" style="1" bestFit="1" customWidth="1"/>
    <col min="54" max="54" width="11.421875" style="1" bestFit="1" customWidth="1"/>
  </cols>
  <sheetData>
    <row r="1" spans="3:52" ht="12.75">
      <c r="C1" s="2" t="s">
        <v>14</v>
      </c>
      <c r="D1" s="2"/>
      <c r="E1" s="2" t="s">
        <v>8</v>
      </c>
      <c r="F1" s="2"/>
      <c r="AZ1" s="16"/>
    </row>
    <row r="3" spans="1:54" s="2" customFormat="1" ht="12.75">
      <c r="A3" s="3" t="s">
        <v>0</v>
      </c>
      <c r="B3" s="3" t="s">
        <v>777</v>
      </c>
      <c r="C3" s="4" t="s">
        <v>1</v>
      </c>
      <c r="D3" s="3" t="s">
        <v>2</v>
      </c>
      <c r="E3" s="3" t="s">
        <v>3</v>
      </c>
      <c r="F3" s="4">
        <v>1</v>
      </c>
      <c r="G3" s="4">
        <v>1</v>
      </c>
      <c r="H3" s="4">
        <v>2</v>
      </c>
      <c r="I3" s="4">
        <v>2</v>
      </c>
      <c r="J3" s="4">
        <v>3</v>
      </c>
      <c r="K3" s="4">
        <v>3</v>
      </c>
      <c r="L3" s="4">
        <v>4</v>
      </c>
      <c r="M3" s="4">
        <v>4</v>
      </c>
      <c r="N3" s="4">
        <v>5</v>
      </c>
      <c r="O3" s="4">
        <v>5</v>
      </c>
      <c r="P3" s="4">
        <v>6</v>
      </c>
      <c r="Q3" s="4">
        <v>6</v>
      </c>
      <c r="R3" s="3">
        <v>7</v>
      </c>
      <c r="S3" s="3">
        <v>7</v>
      </c>
      <c r="T3" s="3">
        <v>8</v>
      </c>
      <c r="U3" s="3">
        <v>8</v>
      </c>
      <c r="V3" s="4">
        <v>9</v>
      </c>
      <c r="W3" s="4">
        <v>9</v>
      </c>
      <c r="X3" s="4">
        <v>10</v>
      </c>
      <c r="Y3" s="4">
        <v>10</v>
      </c>
      <c r="Z3" s="4">
        <v>11</v>
      </c>
      <c r="AA3" s="4">
        <v>11</v>
      </c>
      <c r="AB3" s="4">
        <v>12</v>
      </c>
      <c r="AC3" s="4">
        <v>12</v>
      </c>
      <c r="AD3" s="4">
        <v>13</v>
      </c>
      <c r="AE3" s="4">
        <v>13</v>
      </c>
      <c r="AF3" s="4">
        <v>14</v>
      </c>
      <c r="AG3" s="4">
        <v>14</v>
      </c>
      <c r="AH3" s="4">
        <v>15</v>
      </c>
      <c r="AI3" s="4">
        <v>15</v>
      </c>
      <c r="AJ3" s="4">
        <v>16</v>
      </c>
      <c r="AK3" s="4">
        <v>16</v>
      </c>
      <c r="AL3" s="4">
        <v>17</v>
      </c>
      <c r="AM3" s="4">
        <v>17</v>
      </c>
      <c r="AN3" s="4">
        <v>18</v>
      </c>
      <c r="AO3" s="4">
        <v>18</v>
      </c>
      <c r="AP3" s="4">
        <v>19</v>
      </c>
      <c r="AQ3" s="4">
        <v>19</v>
      </c>
      <c r="AR3" s="4">
        <v>20</v>
      </c>
      <c r="AS3" s="4">
        <v>20</v>
      </c>
      <c r="AT3" s="4">
        <v>21</v>
      </c>
      <c r="AU3" s="4">
        <v>21</v>
      </c>
      <c r="AV3" s="4">
        <v>22</v>
      </c>
      <c r="AW3" s="4">
        <v>22</v>
      </c>
      <c r="AX3" s="3" t="s">
        <v>4</v>
      </c>
      <c r="AY3" s="3" t="s">
        <v>5</v>
      </c>
      <c r="AZ3" s="3" t="s">
        <v>15</v>
      </c>
      <c r="BA3" s="3" t="s">
        <v>6</v>
      </c>
      <c r="BB3" s="3" t="s">
        <v>7</v>
      </c>
    </row>
    <row r="4" spans="1:54" ht="12.75">
      <c r="A4" s="5">
        <v>1</v>
      </c>
      <c r="B4" s="5"/>
      <c r="C4" s="6">
        <v>4829</v>
      </c>
      <c r="D4" s="6" t="s">
        <v>428</v>
      </c>
      <c r="E4" s="6" t="s">
        <v>18</v>
      </c>
      <c r="F4" s="6">
        <v>68</v>
      </c>
      <c r="G4" s="6">
        <v>5</v>
      </c>
      <c r="H4" s="6">
        <v>86</v>
      </c>
      <c r="I4" s="6">
        <v>8</v>
      </c>
      <c r="J4" s="6"/>
      <c r="K4" s="6"/>
      <c r="L4" s="6"/>
      <c r="M4" s="6"/>
      <c r="N4" s="6"/>
      <c r="O4" s="6"/>
      <c r="P4" s="6"/>
      <c r="Q4" s="6"/>
      <c r="R4" s="5">
        <v>80</v>
      </c>
      <c r="S4" s="5">
        <v>7</v>
      </c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5">
        <f aca="true" t="shared" si="0" ref="AX4:AX76">SUM(F4,H4,J4,L4,N4,P4,R4,T4,V4,X4,Z4,AB4,AD4,AF4,AH4,AJ4,AL4,AN4,AP4,AR4,AT4,AV4)</f>
        <v>234</v>
      </c>
      <c r="AY4" s="7">
        <f aca="true" t="shared" si="1" ref="AY4:AY13">AX4/AZ4</f>
        <v>78</v>
      </c>
      <c r="AZ4" s="8">
        <f aca="true" t="shared" si="2" ref="AZ4:AZ76">COUNT(F4,H4,J4,L4,N4,P4,R4,T4,V4,X4,Z4,AB4,AD4,AF4,AH4,AJ4,AL4,AN4,AP4,AR4,AT4,AV4)</f>
        <v>3</v>
      </c>
      <c r="BA4" s="8">
        <f aca="true" t="shared" si="3" ref="BA4:BA76">SUM(G4,I4,K4,M4,O4,Q4,S4,U4,W4,Y4,AA4,AC4,AE4,AG4,AI4,AK4,AM4,AO4,AQ4,AS4,AU4,AW4)</f>
        <v>20</v>
      </c>
      <c r="BB4" s="9">
        <f aca="true" t="shared" si="4" ref="BB4:BB76">AX4/AZ4</f>
        <v>78</v>
      </c>
    </row>
    <row r="5" spans="1:54" ht="12.75">
      <c r="A5" s="5">
        <v>2</v>
      </c>
      <c r="B5" s="5"/>
      <c r="C5" s="6">
        <v>3594</v>
      </c>
      <c r="D5" s="6" t="s">
        <v>758</v>
      </c>
      <c r="E5" s="6" t="s">
        <v>20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">
        <v>80</v>
      </c>
      <c r="S5" s="5">
        <v>7</v>
      </c>
      <c r="T5" s="5">
        <v>73</v>
      </c>
      <c r="U5" s="5">
        <v>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>
        <f aca="true" t="shared" si="5" ref="AX5:AX11">SUM(F5,H5,J5,L5,N5,P5,R5,T5,V5,X5,Z5,AB5,AD5,AF5,AH5,AJ5,AL5,AN5,AP5,AR5,AT5,AV5)</f>
        <v>153</v>
      </c>
      <c r="AY5" s="7">
        <f t="shared" si="1"/>
        <v>76.5</v>
      </c>
      <c r="AZ5" s="8">
        <f aca="true" t="shared" si="6" ref="AZ5:AZ11">COUNT(F5,H5,J5,L5,N5,P5,R5,T5,V5,X5,Z5,AB5,AD5,AF5,AH5,AJ5,AL5,AN5,AP5,AR5,AT5,AV5)</f>
        <v>2</v>
      </c>
      <c r="BA5" s="8">
        <f aca="true" t="shared" si="7" ref="BA5:BA11">SUM(G5,I5,K5,M5,O5,Q5,S5,U5,W5,Y5,AA5,AC5,AE5,AG5,AI5,AK5,AM5,AO5,AQ5,AS5,AU5,AW5)</f>
        <v>13</v>
      </c>
      <c r="BB5" s="9">
        <f aca="true" t="shared" si="8" ref="BB5:BB11">AX5/AZ5</f>
        <v>76.5</v>
      </c>
    </row>
    <row r="6" spans="1:54" ht="12.75">
      <c r="A6" s="5">
        <v>3</v>
      </c>
      <c r="B6" s="5"/>
      <c r="C6" s="6">
        <v>4457</v>
      </c>
      <c r="D6" s="6" t="s">
        <v>759</v>
      </c>
      <c r="E6" s="6" t="s">
        <v>18</v>
      </c>
      <c r="F6" s="6"/>
      <c r="G6" s="6"/>
      <c r="H6" s="6"/>
      <c r="I6" s="6"/>
      <c r="J6" s="6"/>
      <c r="K6" s="6"/>
      <c r="L6" s="6"/>
      <c r="M6" s="6"/>
      <c r="N6" s="6">
        <v>74</v>
      </c>
      <c r="O6" s="6">
        <v>6</v>
      </c>
      <c r="P6" s="6">
        <v>80</v>
      </c>
      <c r="Q6" s="6">
        <v>7</v>
      </c>
      <c r="R6" s="5">
        <v>86</v>
      </c>
      <c r="S6" s="5">
        <v>8</v>
      </c>
      <c r="T6" s="5">
        <v>71</v>
      </c>
      <c r="U6" s="5">
        <v>6</v>
      </c>
      <c r="V6" s="6">
        <v>68</v>
      </c>
      <c r="W6" s="6">
        <v>5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5">
        <f t="shared" si="5"/>
        <v>379</v>
      </c>
      <c r="AY6" s="7">
        <f t="shared" si="1"/>
        <v>75.8</v>
      </c>
      <c r="AZ6" s="8">
        <f t="shared" si="6"/>
        <v>5</v>
      </c>
      <c r="BA6" s="8">
        <f t="shared" si="7"/>
        <v>32</v>
      </c>
      <c r="BB6" s="9">
        <f t="shared" si="8"/>
        <v>75.8</v>
      </c>
    </row>
    <row r="7" spans="1:54" ht="12.75">
      <c r="A7" s="5">
        <v>4</v>
      </c>
      <c r="B7" s="5"/>
      <c r="C7" s="6">
        <v>2635</v>
      </c>
      <c r="D7" s="6" t="s">
        <v>677</v>
      </c>
      <c r="E7" s="6" t="s">
        <v>21</v>
      </c>
      <c r="F7" s="6"/>
      <c r="G7" s="6"/>
      <c r="H7" s="6"/>
      <c r="I7" s="6"/>
      <c r="J7" s="6">
        <v>59</v>
      </c>
      <c r="K7" s="6">
        <v>3</v>
      </c>
      <c r="L7" s="6"/>
      <c r="M7" s="6"/>
      <c r="N7" s="6"/>
      <c r="O7" s="6"/>
      <c r="P7" s="6">
        <v>90</v>
      </c>
      <c r="Q7" s="6">
        <v>9</v>
      </c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5">
        <f t="shared" si="5"/>
        <v>149</v>
      </c>
      <c r="AY7" s="7">
        <f t="shared" si="1"/>
        <v>74.5</v>
      </c>
      <c r="AZ7" s="8">
        <f t="shared" si="6"/>
        <v>2</v>
      </c>
      <c r="BA7" s="8">
        <f t="shared" si="7"/>
        <v>12</v>
      </c>
      <c r="BB7" s="9">
        <f t="shared" si="8"/>
        <v>74.5</v>
      </c>
    </row>
    <row r="8" spans="1:54" ht="12.75">
      <c r="A8" s="5">
        <v>5</v>
      </c>
      <c r="B8" s="5"/>
      <c r="C8" s="6">
        <v>4828</v>
      </c>
      <c r="D8" s="6" t="s">
        <v>430</v>
      </c>
      <c r="E8" s="6" t="s">
        <v>18</v>
      </c>
      <c r="F8" s="6">
        <v>69</v>
      </c>
      <c r="G8" s="6">
        <v>5</v>
      </c>
      <c r="H8" s="6">
        <v>78</v>
      </c>
      <c r="I8" s="6">
        <v>6</v>
      </c>
      <c r="J8" s="6">
        <v>76</v>
      </c>
      <c r="K8" s="6">
        <v>6</v>
      </c>
      <c r="L8" s="6"/>
      <c r="M8" s="6"/>
      <c r="N8" s="6"/>
      <c r="O8" s="6"/>
      <c r="P8" s="6"/>
      <c r="Q8" s="6"/>
      <c r="R8" s="5"/>
      <c r="S8" s="5"/>
      <c r="T8" s="5"/>
      <c r="U8" s="5"/>
      <c r="V8" s="6">
        <v>74</v>
      </c>
      <c r="W8" s="6">
        <v>6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>
        <f t="shared" si="5"/>
        <v>297</v>
      </c>
      <c r="AY8" s="7">
        <f t="shared" si="1"/>
        <v>74.25</v>
      </c>
      <c r="AZ8" s="8">
        <f t="shared" si="6"/>
        <v>4</v>
      </c>
      <c r="BA8" s="8">
        <f t="shared" si="7"/>
        <v>23</v>
      </c>
      <c r="BB8" s="9">
        <f t="shared" si="8"/>
        <v>74.25</v>
      </c>
    </row>
    <row r="9" spans="1:54" ht="12.75">
      <c r="A9" s="5">
        <v>6</v>
      </c>
      <c r="B9" s="5"/>
      <c r="C9" s="6">
        <v>4465</v>
      </c>
      <c r="D9" s="6" t="s">
        <v>432</v>
      </c>
      <c r="E9" s="6" t="s">
        <v>18</v>
      </c>
      <c r="F9" s="6">
        <v>68</v>
      </c>
      <c r="G9" s="6">
        <v>5</v>
      </c>
      <c r="H9" s="6">
        <v>82</v>
      </c>
      <c r="I9" s="6">
        <v>7</v>
      </c>
      <c r="J9" s="6">
        <v>77</v>
      </c>
      <c r="K9" s="6">
        <v>7</v>
      </c>
      <c r="L9" s="6"/>
      <c r="M9" s="6"/>
      <c r="N9" s="6"/>
      <c r="O9" s="6"/>
      <c r="P9" s="6"/>
      <c r="Q9" s="6"/>
      <c r="R9" s="5"/>
      <c r="S9" s="5"/>
      <c r="T9" s="5">
        <v>82</v>
      </c>
      <c r="U9" s="5">
        <v>7</v>
      </c>
      <c r="V9" s="6">
        <v>59</v>
      </c>
      <c r="W9" s="6">
        <v>4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>
        <f t="shared" si="5"/>
        <v>368</v>
      </c>
      <c r="AY9" s="7">
        <f t="shared" si="1"/>
        <v>73.6</v>
      </c>
      <c r="AZ9" s="8">
        <f t="shared" si="6"/>
        <v>5</v>
      </c>
      <c r="BA9" s="8">
        <f t="shared" si="7"/>
        <v>30</v>
      </c>
      <c r="BB9" s="9">
        <f t="shared" si="8"/>
        <v>73.6</v>
      </c>
    </row>
    <row r="10" spans="1:54" ht="12.75">
      <c r="A10" s="5">
        <v>7</v>
      </c>
      <c r="B10" s="5"/>
      <c r="C10" s="6">
        <v>4715</v>
      </c>
      <c r="D10" s="6" t="s">
        <v>433</v>
      </c>
      <c r="E10" s="6" t="s">
        <v>18</v>
      </c>
      <c r="F10" s="6">
        <v>72</v>
      </c>
      <c r="G10" s="6">
        <v>6</v>
      </c>
      <c r="H10" s="6">
        <v>82</v>
      </c>
      <c r="I10" s="6">
        <v>7</v>
      </c>
      <c r="J10" s="6">
        <v>57</v>
      </c>
      <c r="K10" s="6">
        <v>3</v>
      </c>
      <c r="L10" s="6"/>
      <c r="M10" s="6"/>
      <c r="N10" s="6">
        <v>82</v>
      </c>
      <c r="O10" s="6">
        <v>7</v>
      </c>
      <c r="P10" s="6">
        <v>70</v>
      </c>
      <c r="Q10" s="6">
        <v>5</v>
      </c>
      <c r="R10" s="5">
        <v>72</v>
      </c>
      <c r="S10" s="5">
        <v>5</v>
      </c>
      <c r="T10" s="5">
        <v>72</v>
      </c>
      <c r="U10" s="5">
        <v>6</v>
      </c>
      <c r="V10" s="6">
        <v>76</v>
      </c>
      <c r="W10" s="6">
        <v>6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5">
        <f t="shared" si="5"/>
        <v>583</v>
      </c>
      <c r="AY10" s="7">
        <f t="shared" si="1"/>
        <v>72.875</v>
      </c>
      <c r="AZ10" s="8">
        <f t="shared" si="6"/>
        <v>8</v>
      </c>
      <c r="BA10" s="8">
        <f t="shared" si="7"/>
        <v>45</v>
      </c>
      <c r="BB10" s="9">
        <f t="shared" si="8"/>
        <v>72.875</v>
      </c>
    </row>
    <row r="11" spans="1:54" ht="12.75">
      <c r="A11" s="5">
        <v>8</v>
      </c>
      <c r="B11" s="5"/>
      <c r="C11" s="6">
        <v>3996</v>
      </c>
      <c r="D11" s="6" t="s">
        <v>425</v>
      </c>
      <c r="E11" s="6" t="s">
        <v>78</v>
      </c>
      <c r="F11" s="6">
        <v>60</v>
      </c>
      <c r="G11" s="6">
        <v>3</v>
      </c>
      <c r="H11" s="6">
        <v>61</v>
      </c>
      <c r="I11" s="6">
        <v>3</v>
      </c>
      <c r="J11" s="6">
        <v>70</v>
      </c>
      <c r="K11" s="6">
        <v>6</v>
      </c>
      <c r="L11" s="6">
        <v>76</v>
      </c>
      <c r="M11" s="6">
        <v>6</v>
      </c>
      <c r="N11" s="6">
        <v>73</v>
      </c>
      <c r="O11" s="6">
        <v>6</v>
      </c>
      <c r="P11" s="6">
        <v>78</v>
      </c>
      <c r="Q11" s="6">
        <v>6</v>
      </c>
      <c r="R11" s="5">
        <v>90</v>
      </c>
      <c r="S11" s="5">
        <v>9</v>
      </c>
      <c r="T11" s="5">
        <v>73</v>
      </c>
      <c r="U11" s="5">
        <v>6</v>
      </c>
      <c r="V11" s="6">
        <v>74</v>
      </c>
      <c r="W11" s="6">
        <v>5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">
        <f t="shared" si="5"/>
        <v>655</v>
      </c>
      <c r="AY11" s="7">
        <f t="shared" si="1"/>
        <v>72.77777777777777</v>
      </c>
      <c r="AZ11" s="8">
        <f t="shared" si="6"/>
        <v>9</v>
      </c>
      <c r="BA11" s="8">
        <f t="shared" si="7"/>
        <v>50</v>
      </c>
      <c r="BB11" s="9">
        <f t="shared" si="8"/>
        <v>72.77777777777777</v>
      </c>
    </row>
    <row r="12" spans="1:54" ht="12.75">
      <c r="A12" s="5">
        <v>9</v>
      </c>
      <c r="B12" s="5"/>
      <c r="C12" s="6">
        <v>3034</v>
      </c>
      <c r="D12" s="6" t="s">
        <v>568</v>
      </c>
      <c r="E12" s="6" t="s">
        <v>19</v>
      </c>
      <c r="F12" s="6"/>
      <c r="G12" s="6"/>
      <c r="H12" s="6">
        <v>68</v>
      </c>
      <c r="I12" s="6">
        <v>5</v>
      </c>
      <c r="J12" s="6">
        <v>57</v>
      </c>
      <c r="K12" s="6">
        <v>3</v>
      </c>
      <c r="L12" s="6">
        <v>82</v>
      </c>
      <c r="M12" s="6">
        <v>7</v>
      </c>
      <c r="N12" s="6">
        <v>74</v>
      </c>
      <c r="O12" s="6">
        <v>6</v>
      </c>
      <c r="P12" s="6">
        <v>63</v>
      </c>
      <c r="Q12" s="6">
        <v>5</v>
      </c>
      <c r="R12" s="5">
        <v>80</v>
      </c>
      <c r="S12" s="5">
        <v>7</v>
      </c>
      <c r="T12" s="5"/>
      <c r="U12" s="5"/>
      <c r="V12" s="6">
        <v>80</v>
      </c>
      <c r="W12" s="6">
        <v>7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>
        <f t="shared" si="0"/>
        <v>504</v>
      </c>
      <c r="AY12" s="7">
        <f t="shared" si="1"/>
        <v>72</v>
      </c>
      <c r="AZ12" s="8">
        <f t="shared" si="2"/>
        <v>7</v>
      </c>
      <c r="BA12" s="8">
        <f t="shared" si="3"/>
        <v>40</v>
      </c>
      <c r="BB12" s="9">
        <f t="shared" si="4"/>
        <v>72</v>
      </c>
    </row>
    <row r="13" spans="1:54" ht="12.75">
      <c r="A13" s="5">
        <v>10</v>
      </c>
      <c r="B13" s="5" t="s">
        <v>782</v>
      </c>
      <c r="C13" s="6">
        <v>3122</v>
      </c>
      <c r="D13" s="6" t="s">
        <v>514</v>
      </c>
      <c r="E13" s="6" t="s">
        <v>19</v>
      </c>
      <c r="F13" s="6"/>
      <c r="G13" s="6"/>
      <c r="H13" s="6">
        <v>80</v>
      </c>
      <c r="I13" s="6">
        <v>7</v>
      </c>
      <c r="J13" s="6">
        <v>78</v>
      </c>
      <c r="K13" s="6">
        <v>6</v>
      </c>
      <c r="L13" s="6"/>
      <c r="M13" s="6"/>
      <c r="N13" s="6">
        <v>66</v>
      </c>
      <c r="O13" s="6">
        <v>5</v>
      </c>
      <c r="P13" s="6">
        <v>70</v>
      </c>
      <c r="Q13" s="6">
        <v>4</v>
      </c>
      <c r="R13" s="5">
        <v>63</v>
      </c>
      <c r="S13" s="5">
        <v>3</v>
      </c>
      <c r="T13" s="5"/>
      <c r="U13" s="5"/>
      <c r="V13" s="6">
        <v>73</v>
      </c>
      <c r="W13" s="6">
        <v>6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>
        <f t="shared" si="0"/>
        <v>430</v>
      </c>
      <c r="AY13" s="7">
        <f t="shared" si="1"/>
        <v>71.66666666666667</v>
      </c>
      <c r="AZ13" s="8">
        <f t="shared" si="2"/>
        <v>6</v>
      </c>
      <c r="BA13" s="8">
        <f t="shared" si="3"/>
        <v>31</v>
      </c>
      <c r="BB13" s="9">
        <f t="shared" si="4"/>
        <v>71.66666666666667</v>
      </c>
    </row>
    <row r="14" spans="1:54" ht="12.75">
      <c r="A14" s="5">
        <v>11</v>
      </c>
      <c r="B14" s="5"/>
      <c r="C14" s="6">
        <v>3486</v>
      </c>
      <c r="D14" s="6" t="s">
        <v>440</v>
      </c>
      <c r="E14" s="6" t="s">
        <v>17</v>
      </c>
      <c r="F14" s="6">
        <v>86</v>
      </c>
      <c r="G14" s="6">
        <v>8</v>
      </c>
      <c r="H14" s="6">
        <v>72</v>
      </c>
      <c r="I14" s="6">
        <v>5</v>
      </c>
      <c r="J14" s="6">
        <v>54</v>
      </c>
      <c r="K14" s="6">
        <v>3</v>
      </c>
      <c r="L14" s="6"/>
      <c r="M14" s="6"/>
      <c r="N14" s="6">
        <v>68</v>
      </c>
      <c r="O14" s="6">
        <v>5</v>
      </c>
      <c r="P14" s="6">
        <v>65</v>
      </c>
      <c r="Q14" s="6">
        <v>4</v>
      </c>
      <c r="R14" s="5"/>
      <c r="S14" s="5"/>
      <c r="T14" s="5">
        <v>68</v>
      </c>
      <c r="U14" s="5">
        <v>5</v>
      </c>
      <c r="V14" s="6">
        <v>84</v>
      </c>
      <c r="W14" s="6">
        <v>8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5">
        <f t="shared" si="0"/>
        <v>497</v>
      </c>
      <c r="AY14" s="7">
        <f aca="true" t="shared" si="9" ref="AY14:AY76">AX14/AZ14</f>
        <v>71</v>
      </c>
      <c r="AZ14" s="8">
        <f t="shared" si="2"/>
        <v>7</v>
      </c>
      <c r="BA14" s="8">
        <f t="shared" si="3"/>
        <v>38</v>
      </c>
      <c r="BB14" s="9">
        <f t="shared" si="4"/>
        <v>71</v>
      </c>
    </row>
    <row r="15" spans="1:54" ht="12.75">
      <c r="A15" s="5">
        <v>12</v>
      </c>
      <c r="B15" s="5"/>
      <c r="C15" s="6">
        <v>4780</v>
      </c>
      <c r="D15" s="6" t="s">
        <v>688</v>
      </c>
      <c r="E15" s="6" t="s">
        <v>18</v>
      </c>
      <c r="F15" s="6"/>
      <c r="G15" s="6"/>
      <c r="H15" s="6"/>
      <c r="I15" s="6"/>
      <c r="J15" s="6">
        <v>78</v>
      </c>
      <c r="K15" s="6">
        <v>5</v>
      </c>
      <c r="L15" s="6"/>
      <c r="M15" s="6"/>
      <c r="N15" s="6">
        <v>68</v>
      </c>
      <c r="O15" s="6">
        <v>4</v>
      </c>
      <c r="P15" s="6">
        <v>58</v>
      </c>
      <c r="Q15" s="6">
        <v>3</v>
      </c>
      <c r="R15" s="5">
        <v>80</v>
      </c>
      <c r="S15" s="5">
        <v>7</v>
      </c>
      <c r="T15" s="5"/>
      <c r="U15" s="5"/>
      <c r="V15" s="6">
        <v>70</v>
      </c>
      <c r="W15" s="6">
        <v>5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5">
        <f t="shared" si="0"/>
        <v>354</v>
      </c>
      <c r="AY15" s="7">
        <f t="shared" si="9"/>
        <v>70.8</v>
      </c>
      <c r="AZ15" s="8">
        <f t="shared" si="2"/>
        <v>5</v>
      </c>
      <c r="BA15" s="8">
        <f t="shared" si="3"/>
        <v>24</v>
      </c>
      <c r="BB15" s="9">
        <f t="shared" si="4"/>
        <v>70.8</v>
      </c>
    </row>
    <row r="16" spans="1:54" ht="12.75">
      <c r="A16" s="5">
        <v>13</v>
      </c>
      <c r="B16" s="5"/>
      <c r="C16" s="6">
        <v>4460</v>
      </c>
      <c r="D16" s="6" t="s">
        <v>431</v>
      </c>
      <c r="E16" s="6" t="s">
        <v>18</v>
      </c>
      <c r="F16" s="6">
        <v>68</v>
      </c>
      <c r="G16" s="6">
        <v>5</v>
      </c>
      <c r="H16" s="6"/>
      <c r="I16" s="6"/>
      <c r="J16" s="6"/>
      <c r="K16" s="6"/>
      <c r="L16" s="6"/>
      <c r="M16" s="6"/>
      <c r="N16" s="6"/>
      <c r="O16" s="6"/>
      <c r="P16" s="6">
        <v>76</v>
      </c>
      <c r="Q16" s="6">
        <v>6</v>
      </c>
      <c r="R16" s="5">
        <v>72</v>
      </c>
      <c r="S16" s="5">
        <v>5</v>
      </c>
      <c r="T16" s="5">
        <v>78</v>
      </c>
      <c r="U16" s="5">
        <v>7</v>
      </c>
      <c r="V16" s="6">
        <v>59</v>
      </c>
      <c r="W16" s="6">
        <v>4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5">
        <f t="shared" si="0"/>
        <v>353</v>
      </c>
      <c r="AY16" s="7">
        <f t="shared" si="9"/>
        <v>70.6</v>
      </c>
      <c r="AZ16" s="8">
        <f t="shared" si="2"/>
        <v>5</v>
      </c>
      <c r="BA16" s="8">
        <f t="shared" si="3"/>
        <v>27</v>
      </c>
      <c r="BB16" s="9">
        <f t="shared" si="4"/>
        <v>70.6</v>
      </c>
    </row>
    <row r="17" spans="1:54" ht="12.75">
      <c r="A17" s="5">
        <v>14</v>
      </c>
      <c r="B17" s="5"/>
      <c r="C17" s="6">
        <v>2146</v>
      </c>
      <c r="D17" s="6" t="s">
        <v>424</v>
      </c>
      <c r="E17" s="6" t="s">
        <v>78</v>
      </c>
      <c r="F17" s="6">
        <v>60</v>
      </c>
      <c r="G17" s="6">
        <v>3</v>
      </c>
      <c r="H17" s="6">
        <v>68</v>
      </c>
      <c r="I17" s="6">
        <v>5</v>
      </c>
      <c r="J17" s="6">
        <v>82</v>
      </c>
      <c r="K17" s="6">
        <v>7</v>
      </c>
      <c r="L17" s="6">
        <v>66</v>
      </c>
      <c r="M17" s="6">
        <v>5</v>
      </c>
      <c r="N17" s="6">
        <v>68</v>
      </c>
      <c r="O17" s="6">
        <v>5</v>
      </c>
      <c r="P17" s="6">
        <v>60</v>
      </c>
      <c r="Q17" s="6">
        <v>4</v>
      </c>
      <c r="R17" s="5">
        <v>69</v>
      </c>
      <c r="S17" s="5">
        <v>5</v>
      </c>
      <c r="T17" s="5">
        <v>80</v>
      </c>
      <c r="U17" s="5">
        <v>7</v>
      </c>
      <c r="V17" s="6">
        <v>80</v>
      </c>
      <c r="W17" s="6">
        <v>7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5">
        <f t="shared" si="0"/>
        <v>633</v>
      </c>
      <c r="AY17" s="7">
        <f t="shared" si="9"/>
        <v>70.33333333333333</v>
      </c>
      <c r="AZ17" s="8">
        <f t="shared" si="2"/>
        <v>9</v>
      </c>
      <c r="BA17" s="8">
        <f t="shared" si="3"/>
        <v>48</v>
      </c>
      <c r="BB17" s="9">
        <f t="shared" si="4"/>
        <v>70.33333333333333</v>
      </c>
    </row>
    <row r="18" spans="1:54" ht="12.75">
      <c r="A18" s="5">
        <v>15</v>
      </c>
      <c r="B18" s="5"/>
      <c r="C18" s="6">
        <v>3164</v>
      </c>
      <c r="D18" s="6" t="s">
        <v>418</v>
      </c>
      <c r="E18" s="6" t="s">
        <v>78</v>
      </c>
      <c r="F18" s="6">
        <v>72</v>
      </c>
      <c r="G18" s="6">
        <v>5</v>
      </c>
      <c r="H18" s="6">
        <v>72</v>
      </c>
      <c r="I18" s="6">
        <v>6</v>
      </c>
      <c r="J18" s="6">
        <v>82</v>
      </c>
      <c r="K18" s="6">
        <v>7</v>
      </c>
      <c r="L18" s="6">
        <v>58</v>
      </c>
      <c r="M18" s="6">
        <v>2</v>
      </c>
      <c r="N18" s="6"/>
      <c r="O18" s="6"/>
      <c r="P18" s="6">
        <v>72</v>
      </c>
      <c r="Q18" s="6">
        <v>5</v>
      </c>
      <c r="R18" s="5">
        <v>66</v>
      </c>
      <c r="S18" s="5">
        <v>4</v>
      </c>
      <c r="T18" s="5">
        <v>72</v>
      </c>
      <c r="U18" s="5">
        <v>5</v>
      </c>
      <c r="V18" s="6">
        <v>68</v>
      </c>
      <c r="W18" s="6">
        <v>5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5">
        <f t="shared" si="0"/>
        <v>562</v>
      </c>
      <c r="AY18" s="7">
        <f t="shared" si="9"/>
        <v>70.25</v>
      </c>
      <c r="AZ18" s="8">
        <f t="shared" si="2"/>
        <v>8</v>
      </c>
      <c r="BA18" s="8">
        <f t="shared" si="3"/>
        <v>39</v>
      </c>
      <c r="BB18" s="9">
        <f t="shared" si="4"/>
        <v>70.25</v>
      </c>
    </row>
    <row r="19" spans="1:54" ht="12.75">
      <c r="A19" s="5">
        <v>16</v>
      </c>
      <c r="B19" s="5"/>
      <c r="C19" s="6">
        <v>4464</v>
      </c>
      <c r="D19" s="6" t="s">
        <v>734</v>
      </c>
      <c r="E19" s="6" t="s">
        <v>18</v>
      </c>
      <c r="F19" s="6"/>
      <c r="G19" s="6"/>
      <c r="H19" s="6"/>
      <c r="I19" s="6"/>
      <c r="J19" s="6"/>
      <c r="K19" s="6"/>
      <c r="L19" s="6"/>
      <c r="M19" s="6"/>
      <c r="N19" s="6">
        <v>72</v>
      </c>
      <c r="O19" s="6">
        <v>5</v>
      </c>
      <c r="P19" s="6">
        <v>70</v>
      </c>
      <c r="Q19" s="6">
        <v>5</v>
      </c>
      <c r="R19" s="5">
        <v>65</v>
      </c>
      <c r="S19" s="5">
        <v>5</v>
      </c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5">
        <f t="shared" si="0"/>
        <v>207</v>
      </c>
      <c r="AY19" s="7">
        <f t="shared" si="9"/>
        <v>69</v>
      </c>
      <c r="AZ19" s="8">
        <f t="shared" si="2"/>
        <v>3</v>
      </c>
      <c r="BA19" s="8">
        <f t="shared" si="3"/>
        <v>15</v>
      </c>
      <c r="BB19" s="9">
        <f t="shared" si="4"/>
        <v>69</v>
      </c>
    </row>
    <row r="20" spans="1:54" ht="12.75">
      <c r="A20" s="5">
        <v>17</v>
      </c>
      <c r="B20" s="5"/>
      <c r="C20" s="6">
        <v>5259</v>
      </c>
      <c r="D20" s="6" t="s">
        <v>674</v>
      </c>
      <c r="E20" s="6" t="s">
        <v>78</v>
      </c>
      <c r="F20" s="6"/>
      <c r="G20" s="6"/>
      <c r="H20" s="6"/>
      <c r="I20" s="6"/>
      <c r="J20" s="6">
        <v>78</v>
      </c>
      <c r="K20" s="6">
        <v>7</v>
      </c>
      <c r="L20" s="6">
        <v>74</v>
      </c>
      <c r="M20" s="6">
        <v>6</v>
      </c>
      <c r="N20" s="6">
        <v>76</v>
      </c>
      <c r="O20" s="6">
        <v>6</v>
      </c>
      <c r="P20" s="6">
        <v>49</v>
      </c>
      <c r="Q20" s="6">
        <v>3</v>
      </c>
      <c r="R20" s="5"/>
      <c r="S20" s="5"/>
      <c r="T20" s="5">
        <v>72</v>
      </c>
      <c r="U20" s="5">
        <v>6</v>
      </c>
      <c r="V20" s="6">
        <v>60</v>
      </c>
      <c r="W20" s="6">
        <v>4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5">
        <f t="shared" si="0"/>
        <v>409</v>
      </c>
      <c r="AY20" s="7">
        <f t="shared" si="9"/>
        <v>68.16666666666667</v>
      </c>
      <c r="AZ20" s="8">
        <f t="shared" si="2"/>
        <v>6</v>
      </c>
      <c r="BA20" s="8">
        <f t="shared" si="3"/>
        <v>32</v>
      </c>
      <c r="BB20" s="9">
        <f t="shared" si="4"/>
        <v>68.16666666666667</v>
      </c>
    </row>
    <row r="21" spans="1:54" ht="12.75">
      <c r="A21" s="5">
        <v>18</v>
      </c>
      <c r="B21" s="5"/>
      <c r="C21" s="6">
        <v>3162</v>
      </c>
      <c r="D21" s="6" t="s">
        <v>450</v>
      </c>
      <c r="E21" s="6" t="s">
        <v>62</v>
      </c>
      <c r="F21" s="6">
        <v>57</v>
      </c>
      <c r="G21" s="6">
        <v>3</v>
      </c>
      <c r="H21" s="6"/>
      <c r="I21" s="6"/>
      <c r="J21" s="6">
        <v>84</v>
      </c>
      <c r="K21" s="6">
        <v>8</v>
      </c>
      <c r="L21" s="6">
        <v>62</v>
      </c>
      <c r="M21" s="6">
        <v>4</v>
      </c>
      <c r="N21" s="6">
        <v>62</v>
      </c>
      <c r="O21" s="6">
        <v>3</v>
      </c>
      <c r="P21" s="6">
        <v>73</v>
      </c>
      <c r="Q21" s="6">
        <v>6</v>
      </c>
      <c r="R21" s="5">
        <v>75</v>
      </c>
      <c r="S21" s="5">
        <v>6</v>
      </c>
      <c r="T21" s="5">
        <v>63</v>
      </c>
      <c r="U21" s="5">
        <v>4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5">
        <f t="shared" si="0"/>
        <v>476</v>
      </c>
      <c r="AY21" s="7">
        <f t="shared" si="9"/>
        <v>68</v>
      </c>
      <c r="AZ21" s="8">
        <f t="shared" si="2"/>
        <v>7</v>
      </c>
      <c r="BA21" s="8">
        <f t="shared" si="3"/>
        <v>34</v>
      </c>
      <c r="BB21" s="9">
        <f t="shared" si="4"/>
        <v>68</v>
      </c>
    </row>
    <row r="22" spans="1:54" ht="12.75">
      <c r="A22" s="5">
        <v>19</v>
      </c>
      <c r="B22" s="5"/>
      <c r="C22" s="6">
        <v>5602</v>
      </c>
      <c r="D22" s="6" t="s">
        <v>772</v>
      </c>
      <c r="E22" s="6" t="s">
        <v>62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>
        <v>86</v>
      </c>
      <c r="S22" s="5">
        <v>8</v>
      </c>
      <c r="T22" s="5">
        <v>50</v>
      </c>
      <c r="U22" s="5">
        <v>3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5">
        <f t="shared" si="0"/>
        <v>136</v>
      </c>
      <c r="AY22" s="7">
        <f t="shared" si="9"/>
        <v>68</v>
      </c>
      <c r="AZ22" s="8">
        <f t="shared" si="2"/>
        <v>2</v>
      </c>
      <c r="BA22" s="8">
        <f t="shared" si="3"/>
        <v>11</v>
      </c>
      <c r="BB22" s="9">
        <f t="shared" si="4"/>
        <v>68</v>
      </c>
    </row>
    <row r="23" spans="1:54" ht="12.75">
      <c r="A23" s="5">
        <v>20</v>
      </c>
      <c r="B23" s="5"/>
      <c r="C23" s="6">
        <v>3153</v>
      </c>
      <c r="D23" s="6" t="s">
        <v>449</v>
      </c>
      <c r="E23" s="6" t="s">
        <v>62</v>
      </c>
      <c r="F23" s="6">
        <v>64</v>
      </c>
      <c r="G23" s="6">
        <v>5</v>
      </c>
      <c r="H23" s="6"/>
      <c r="I23" s="6"/>
      <c r="J23" s="6">
        <v>56</v>
      </c>
      <c r="K23" s="6">
        <v>3</v>
      </c>
      <c r="L23" s="6">
        <v>80</v>
      </c>
      <c r="M23" s="6">
        <v>7</v>
      </c>
      <c r="N23" s="6">
        <v>51</v>
      </c>
      <c r="O23" s="6">
        <v>2</v>
      </c>
      <c r="P23" s="6">
        <v>74</v>
      </c>
      <c r="Q23" s="6">
        <v>6</v>
      </c>
      <c r="R23" s="5">
        <v>76</v>
      </c>
      <c r="S23" s="5">
        <v>6</v>
      </c>
      <c r="T23" s="5">
        <v>72</v>
      </c>
      <c r="U23" s="5">
        <v>5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">
        <f t="shared" si="0"/>
        <v>473</v>
      </c>
      <c r="AY23" s="7">
        <f t="shared" si="9"/>
        <v>67.57142857142857</v>
      </c>
      <c r="AZ23" s="8">
        <f t="shared" si="2"/>
        <v>7</v>
      </c>
      <c r="BA23" s="8">
        <f t="shared" si="3"/>
        <v>34</v>
      </c>
      <c r="BB23" s="9">
        <f t="shared" si="4"/>
        <v>67.57142857142857</v>
      </c>
    </row>
    <row r="24" spans="1:54" ht="12.75">
      <c r="A24" s="5">
        <v>21</v>
      </c>
      <c r="B24" s="5"/>
      <c r="C24" s="6">
        <v>3687</v>
      </c>
      <c r="D24" s="6" t="s">
        <v>683</v>
      </c>
      <c r="E24" s="6" t="s">
        <v>20</v>
      </c>
      <c r="F24" s="6"/>
      <c r="G24" s="6"/>
      <c r="H24" s="6"/>
      <c r="I24" s="6"/>
      <c r="J24" s="6">
        <v>76</v>
      </c>
      <c r="K24" s="6">
        <v>6</v>
      </c>
      <c r="L24" s="6">
        <v>73</v>
      </c>
      <c r="M24" s="6">
        <v>6</v>
      </c>
      <c r="N24" s="6"/>
      <c r="O24" s="6"/>
      <c r="P24" s="6">
        <v>70</v>
      </c>
      <c r="Q24" s="6">
        <v>6</v>
      </c>
      <c r="R24" s="5">
        <v>54</v>
      </c>
      <c r="S24" s="5">
        <v>2</v>
      </c>
      <c r="T24" s="5">
        <v>65</v>
      </c>
      <c r="U24" s="5">
        <v>4</v>
      </c>
      <c r="V24" s="6">
        <v>65</v>
      </c>
      <c r="W24" s="6">
        <v>4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>
        <f>SUM(F24,H24,J24,L24,N24,P24,R24,T24,V24,X24,Z24,AB24,AD24,AF24,AH24,AJ24,AL24,AN24,AP24,AR24,AT24,AV24)</f>
        <v>403</v>
      </c>
      <c r="AY24" s="7">
        <f t="shared" si="9"/>
        <v>67.16666666666667</v>
      </c>
      <c r="AZ24" s="8">
        <f>COUNT(F24,H24,J24,L24,N24,P24,R24,T24,V24,X24,Z24,AB24,AD24,AF24,AH24,AJ24,AL24,AN24,AP24,AR24,AT24,AV24)</f>
        <v>6</v>
      </c>
      <c r="BA24" s="8">
        <f>SUM(G24,I24,K24,M24,O24,Q24,S24,U24,W24,Y24,AA24,AC24,AE24,AG24,AI24,AK24,AM24,AO24,AQ24,AS24,AU24,AW24)</f>
        <v>28</v>
      </c>
      <c r="BB24" s="9">
        <f>AX24/AZ24</f>
        <v>67.16666666666667</v>
      </c>
    </row>
    <row r="25" spans="1:54" ht="12.75">
      <c r="A25" s="5">
        <v>22</v>
      </c>
      <c r="B25" s="5"/>
      <c r="C25" s="6">
        <v>4637</v>
      </c>
      <c r="D25" s="6" t="s">
        <v>429</v>
      </c>
      <c r="E25" s="6" t="s">
        <v>18</v>
      </c>
      <c r="F25" s="6">
        <v>70</v>
      </c>
      <c r="G25" s="6">
        <v>5</v>
      </c>
      <c r="H25" s="6">
        <v>72</v>
      </c>
      <c r="I25" s="6">
        <v>5</v>
      </c>
      <c r="J25" s="6">
        <v>72</v>
      </c>
      <c r="K25" s="6">
        <v>5</v>
      </c>
      <c r="L25" s="6"/>
      <c r="M25" s="6"/>
      <c r="N25" s="6">
        <v>71</v>
      </c>
      <c r="O25" s="6">
        <v>6</v>
      </c>
      <c r="P25" s="6">
        <v>45</v>
      </c>
      <c r="Q25" s="6">
        <v>0</v>
      </c>
      <c r="R25" s="5"/>
      <c r="S25" s="5"/>
      <c r="T25" s="5">
        <v>71</v>
      </c>
      <c r="U25" s="5">
        <v>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5">
        <f t="shared" si="0"/>
        <v>401</v>
      </c>
      <c r="AY25" s="7">
        <f t="shared" si="9"/>
        <v>66.83333333333333</v>
      </c>
      <c r="AZ25" s="8">
        <f t="shared" si="2"/>
        <v>6</v>
      </c>
      <c r="BA25" s="8">
        <f t="shared" si="3"/>
        <v>27</v>
      </c>
      <c r="BB25" s="9">
        <f t="shared" si="4"/>
        <v>66.83333333333333</v>
      </c>
    </row>
    <row r="26" spans="1:54" ht="12.75">
      <c r="A26" s="5">
        <v>23</v>
      </c>
      <c r="B26" s="5"/>
      <c r="C26" s="6">
        <v>4463</v>
      </c>
      <c r="D26" s="6" t="s">
        <v>426</v>
      </c>
      <c r="E26" s="6" t="s">
        <v>18</v>
      </c>
      <c r="F26" s="6">
        <v>80</v>
      </c>
      <c r="G26" s="6">
        <v>8</v>
      </c>
      <c r="H26" s="6">
        <v>76</v>
      </c>
      <c r="I26" s="6">
        <v>6</v>
      </c>
      <c r="J26" s="6">
        <v>49</v>
      </c>
      <c r="K26" s="6">
        <v>3</v>
      </c>
      <c r="L26" s="6"/>
      <c r="M26" s="6"/>
      <c r="N26" s="6"/>
      <c r="O26" s="6"/>
      <c r="P26" s="6"/>
      <c r="Q26" s="6"/>
      <c r="R26" s="5"/>
      <c r="S26" s="5"/>
      <c r="T26" s="5">
        <v>63</v>
      </c>
      <c r="U26" s="5">
        <v>4</v>
      </c>
      <c r="V26" s="6">
        <v>60</v>
      </c>
      <c r="W26" s="6">
        <v>3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5">
        <f t="shared" si="0"/>
        <v>328</v>
      </c>
      <c r="AY26" s="7">
        <f t="shared" si="9"/>
        <v>65.6</v>
      </c>
      <c r="AZ26" s="8">
        <f t="shared" si="2"/>
        <v>5</v>
      </c>
      <c r="BA26" s="8">
        <f t="shared" si="3"/>
        <v>24</v>
      </c>
      <c r="BB26" s="9">
        <f t="shared" si="4"/>
        <v>65.6</v>
      </c>
    </row>
    <row r="27" spans="1:54" ht="12.75">
      <c r="A27" s="5">
        <v>24</v>
      </c>
      <c r="B27" s="5"/>
      <c r="C27" s="6">
        <v>3368</v>
      </c>
      <c r="D27" s="6" t="s">
        <v>567</v>
      </c>
      <c r="E27" s="6" t="s">
        <v>19</v>
      </c>
      <c r="F27" s="6"/>
      <c r="G27" s="6"/>
      <c r="H27" s="6">
        <v>72</v>
      </c>
      <c r="I27" s="6">
        <v>6</v>
      </c>
      <c r="J27" s="6"/>
      <c r="K27" s="6"/>
      <c r="L27" s="6">
        <v>61</v>
      </c>
      <c r="M27" s="6">
        <v>4</v>
      </c>
      <c r="N27" s="6">
        <v>64</v>
      </c>
      <c r="O27" s="6">
        <v>5</v>
      </c>
      <c r="P27" s="6">
        <v>68</v>
      </c>
      <c r="Q27" s="6">
        <v>5</v>
      </c>
      <c r="R27" s="5">
        <v>52</v>
      </c>
      <c r="S27" s="5">
        <v>2</v>
      </c>
      <c r="T27" s="5"/>
      <c r="U27" s="5"/>
      <c r="V27" s="6">
        <v>76</v>
      </c>
      <c r="W27" s="6">
        <v>6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">
        <f t="shared" si="0"/>
        <v>393</v>
      </c>
      <c r="AY27" s="7">
        <f t="shared" si="9"/>
        <v>65.5</v>
      </c>
      <c r="AZ27" s="8">
        <f t="shared" si="2"/>
        <v>6</v>
      </c>
      <c r="BA27" s="8">
        <f t="shared" si="3"/>
        <v>28</v>
      </c>
      <c r="BB27" s="9">
        <f t="shared" si="4"/>
        <v>65.5</v>
      </c>
    </row>
    <row r="28" spans="1:54" ht="12.75">
      <c r="A28" s="5">
        <v>25</v>
      </c>
      <c r="B28" s="5"/>
      <c r="C28" s="6">
        <v>3997</v>
      </c>
      <c r="D28" s="6" t="s">
        <v>576</v>
      </c>
      <c r="E28" s="6" t="s">
        <v>78</v>
      </c>
      <c r="F28" s="6"/>
      <c r="G28" s="6"/>
      <c r="H28" s="6">
        <v>60</v>
      </c>
      <c r="I28" s="6">
        <v>3</v>
      </c>
      <c r="J28" s="6">
        <v>67</v>
      </c>
      <c r="K28" s="6">
        <v>5</v>
      </c>
      <c r="L28" s="6">
        <v>65</v>
      </c>
      <c r="M28" s="6">
        <v>5</v>
      </c>
      <c r="N28" s="6">
        <v>68</v>
      </c>
      <c r="O28" s="6">
        <v>4</v>
      </c>
      <c r="P28" s="6">
        <v>55</v>
      </c>
      <c r="Q28" s="6">
        <v>3</v>
      </c>
      <c r="R28" s="5">
        <v>76</v>
      </c>
      <c r="S28" s="5">
        <v>6</v>
      </c>
      <c r="T28" s="5">
        <v>60</v>
      </c>
      <c r="U28" s="5">
        <v>4</v>
      </c>
      <c r="V28" s="6">
        <v>68</v>
      </c>
      <c r="W28" s="6">
        <v>5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>
        <f t="shared" si="0"/>
        <v>519</v>
      </c>
      <c r="AY28" s="7">
        <f t="shared" si="9"/>
        <v>64.875</v>
      </c>
      <c r="AZ28" s="8">
        <f t="shared" si="2"/>
        <v>8</v>
      </c>
      <c r="BA28" s="8">
        <f t="shared" si="3"/>
        <v>35</v>
      </c>
      <c r="BB28" s="9">
        <f t="shared" si="4"/>
        <v>64.875</v>
      </c>
    </row>
    <row r="29" spans="1:54" ht="12.75">
      <c r="A29" s="5">
        <v>26</v>
      </c>
      <c r="B29" s="5"/>
      <c r="C29" s="6">
        <v>3564</v>
      </c>
      <c r="D29" s="6" t="s">
        <v>451</v>
      </c>
      <c r="E29" s="6" t="s">
        <v>62</v>
      </c>
      <c r="F29" s="6">
        <v>57</v>
      </c>
      <c r="G29" s="6">
        <v>3</v>
      </c>
      <c r="H29" s="6"/>
      <c r="I29" s="6"/>
      <c r="J29" s="6">
        <v>66</v>
      </c>
      <c r="K29" s="6">
        <v>5</v>
      </c>
      <c r="L29" s="6"/>
      <c r="M29" s="6"/>
      <c r="N29" s="6">
        <v>52</v>
      </c>
      <c r="O29" s="6">
        <v>3</v>
      </c>
      <c r="P29" s="6">
        <v>82</v>
      </c>
      <c r="Q29" s="6">
        <v>7</v>
      </c>
      <c r="R29" s="5">
        <v>72</v>
      </c>
      <c r="S29" s="5">
        <v>5</v>
      </c>
      <c r="T29" s="5">
        <v>59</v>
      </c>
      <c r="U29" s="5">
        <v>3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">
        <f t="shared" si="0"/>
        <v>388</v>
      </c>
      <c r="AY29" s="7">
        <f t="shared" si="9"/>
        <v>64.66666666666667</v>
      </c>
      <c r="AZ29" s="8">
        <f t="shared" si="2"/>
        <v>6</v>
      </c>
      <c r="BA29" s="8">
        <f t="shared" si="3"/>
        <v>26</v>
      </c>
      <c r="BB29" s="9">
        <f t="shared" si="4"/>
        <v>64.66666666666667</v>
      </c>
    </row>
    <row r="30" spans="1:54" ht="12.75">
      <c r="A30" s="5">
        <v>27</v>
      </c>
      <c r="B30" s="5"/>
      <c r="C30" s="6">
        <v>5016</v>
      </c>
      <c r="D30" s="6" t="s">
        <v>575</v>
      </c>
      <c r="E30" s="6" t="s">
        <v>18</v>
      </c>
      <c r="F30" s="6"/>
      <c r="G30" s="6"/>
      <c r="H30" s="6">
        <v>62</v>
      </c>
      <c r="I30" s="6">
        <v>4</v>
      </c>
      <c r="J30" s="6"/>
      <c r="K30" s="6"/>
      <c r="L30" s="6"/>
      <c r="M30" s="6"/>
      <c r="N30" s="6"/>
      <c r="O30" s="6"/>
      <c r="P30" s="6"/>
      <c r="Q30" s="6"/>
      <c r="R30" s="5">
        <v>67</v>
      </c>
      <c r="S30" s="5">
        <v>5</v>
      </c>
      <c r="T30" s="5"/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>
        <f t="shared" si="0"/>
        <v>129</v>
      </c>
      <c r="AY30" s="7">
        <f t="shared" si="9"/>
        <v>64.5</v>
      </c>
      <c r="AZ30" s="8">
        <f t="shared" si="2"/>
        <v>2</v>
      </c>
      <c r="BA30" s="8">
        <f t="shared" si="3"/>
        <v>9</v>
      </c>
      <c r="BB30" s="9">
        <f t="shared" si="4"/>
        <v>64.5</v>
      </c>
    </row>
    <row r="31" spans="1:54" ht="12.75">
      <c r="A31" s="5">
        <v>28</v>
      </c>
      <c r="B31" s="5"/>
      <c r="C31" s="6">
        <v>5322</v>
      </c>
      <c r="D31" s="6" t="s">
        <v>452</v>
      </c>
      <c r="E31" s="6" t="s">
        <v>62</v>
      </c>
      <c r="F31" s="6">
        <v>73</v>
      </c>
      <c r="G31" s="6">
        <v>6</v>
      </c>
      <c r="H31" s="6"/>
      <c r="I31" s="6"/>
      <c r="J31" s="6">
        <v>56</v>
      </c>
      <c r="K31" s="6">
        <v>3</v>
      </c>
      <c r="L31" s="6">
        <v>57</v>
      </c>
      <c r="M31" s="6">
        <v>2</v>
      </c>
      <c r="N31" s="6">
        <v>74</v>
      </c>
      <c r="O31" s="6">
        <v>6</v>
      </c>
      <c r="P31" s="6">
        <v>46</v>
      </c>
      <c r="Q31" s="6">
        <v>2</v>
      </c>
      <c r="R31" s="5">
        <v>80</v>
      </c>
      <c r="S31" s="5">
        <v>7</v>
      </c>
      <c r="T31" s="5">
        <v>65</v>
      </c>
      <c r="U31" s="5">
        <v>5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5">
        <f t="shared" si="0"/>
        <v>451</v>
      </c>
      <c r="AY31" s="7">
        <f t="shared" si="9"/>
        <v>64.42857142857143</v>
      </c>
      <c r="AZ31" s="8">
        <f t="shared" si="2"/>
        <v>7</v>
      </c>
      <c r="BA31" s="8">
        <f t="shared" si="3"/>
        <v>31</v>
      </c>
      <c r="BB31" s="9">
        <f t="shared" si="4"/>
        <v>64.42857142857143</v>
      </c>
    </row>
    <row r="32" spans="1:54" ht="12.75">
      <c r="A32" s="5">
        <v>29</v>
      </c>
      <c r="B32" s="5"/>
      <c r="C32" s="6">
        <v>3696</v>
      </c>
      <c r="D32" s="6" t="s">
        <v>454</v>
      </c>
      <c r="E32" s="6" t="s">
        <v>62</v>
      </c>
      <c r="F32" s="6">
        <v>67</v>
      </c>
      <c r="G32" s="6">
        <v>6</v>
      </c>
      <c r="H32" s="6"/>
      <c r="I32" s="6"/>
      <c r="J32" s="6">
        <v>74</v>
      </c>
      <c r="K32" s="6">
        <v>6</v>
      </c>
      <c r="L32" s="6">
        <v>48</v>
      </c>
      <c r="M32" s="6">
        <v>2</v>
      </c>
      <c r="N32" s="6">
        <v>53</v>
      </c>
      <c r="O32" s="6">
        <v>3</v>
      </c>
      <c r="P32" s="6">
        <v>76</v>
      </c>
      <c r="Q32" s="6">
        <v>6</v>
      </c>
      <c r="R32" s="5">
        <v>64</v>
      </c>
      <c r="S32" s="5">
        <v>4</v>
      </c>
      <c r="T32" s="5">
        <v>63</v>
      </c>
      <c r="U32" s="5">
        <v>3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5">
        <f t="shared" si="0"/>
        <v>445</v>
      </c>
      <c r="AY32" s="7">
        <f t="shared" si="9"/>
        <v>63.57142857142857</v>
      </c>
      <c r="AZ32" s="8">
        <f t="shared" si="2"/>
        <v>7</v>
      </c>
      <c r="BA32" s="8">
        <f t="shared" si="3"/>
        <v>30</v>
      </c>
      <c r="BB32" s="9">
        <f t="shared" si="4"/>
        <v>63.57142857142857</v>
      </c>
    </row>
    <row r="33" spans="1:54" ht="12.75">
      <c r="A33" s="5">
        <v>30</v>
      </c>
      <c r="B33" s="5"/>
      <c r="C33" s="6">
        <v>3571</v>
      </c>
      <c r="D33" s="6" t="s">
        <v>439</v>
      </c>
      <c r="E33" s="6" t="s">
        <v>17</v>
      </c>
      <c r="F33" s="6">
        <v>53</v>
      </c>
      <c r="G33" s="6">
        <v>4</v>
      </c>
      <c r="H33" s="6"/>
      <c r="I33" s="6"/>
      <c r="J33" s="6"/>
      <c r="K33" s="6"/>
      <c r="L33" s="6"/>
      <c r="M33" s="6"/>
      <c r="N33" s="6">
        <v>65</v>
      </c>
      <c r="O33" s="6">
        <v>5</v>
      </c>
      <c r="P33" s="6"/>
      <c r="Q33" s="6"/>
      <c r="R33" s="5"/>
      <c r="S33" s="5"/>
      <c r="T33" s="5">
        <v>72</v>
      </c>
      <c r="U33" s="5">
        <v>6</v>
      </c>
      <c r="V33" s="6">
        <v>64</v>
      </c>
      <c r="W33" s="6">
        <v>3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5">
        <f t="shared" si="0"/>
        <v>254</v>
      </c>
      <c r="AY33" s="7">
        <f t="shared" si="9"/>
        <v>63.5</v>
      </c>
      <c r="AZ33" s="8">
        <f t="shared" si="2"/>
        <v>4</v>
      </c>
      <c r="BA33" s="8">
        <f t="shared" si="3"/>
        <v>18</v>
      </c>
      <c r="BB33" s="9">
        <f t="shared" si="4"/>
        <v>63.5</v>
      </c>
    </row>
    <row r="34" spans="1:54" ht="12.75">
      <c r="A34" s="5">
        <v>31</v>
      </c>
      <c r="B34" s="5"/>
      <c r="C34" s="6">
        <v>2124</v>
      </c>
      <c r="D34" s="6" t="s">
        <v>573</v>
      </c>
      <c r="E34" s="6" t="s">
        <v>19</v>
      </c>
      <c r="F34" s="6"/>
      <c r="G34" s="6"/>
      <c r="H34" s="6">
        <v>69</v>
      </c>
      <c r="I34" s="6">
        <v>5</v>
      </c>
      <c r="J34" s="6">
        <v>62</v>
      </c>
      <c r="K34" s="6">
        <v>5</v>
      </c>
      <c r="L34" s="6"/>
      <c r="M34" s="6"/>
      <c r="N34" s="6">
        <v>68</v>
      </c>
      <c r="O34" s="6">
        <v>5</v>
      </c>
      <c r="P34" s="6"/>
      <c r="Q34" s="6"/>
      <c r="R34" s="5"/>
      <c r="S34" s="5"/>
      <c r="T34" s="5"/>
      <c r="U34" s="5"/>
      <c r="V34" s="6">
        <v>55</v>
      </c>
      <c r="W34" s="6">
        <v>2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5">
        <f t="shared" si="0"/>
        <v>254</v>
      </c>
      <c r="AY34" s="7">
        <f t="shared" si="9"/>
        <v>63.5</v>
      </c>
      <c r="AZ34" s="8">
        <f t="shared" si="2"/>
        <v>4</v>
      </c>
      <c r="BA34" s="8">
        <f t="shared" si="3"/>
        <v>17</v>
      </c>
      <c r="BB34" s="9">
        <f t="shared" si="4"/>
        <v>63.5</v>
      </c>
    </row>
    <row r="35" spans="1:54" ht="12.75">
      <c r="A35" s="5">
        <v>32</v>
      </c>
      <c r="B35" s="5"/>
      <c r="C35" s="6">
        <v>3595</v>
      </c>
      <c r="D35" s="6" t="s">
        <v>416</v>
      </c>
      <c r="E35" s="6" t="s">
        <v>20</v>
      </c>
      <c r="F35" s="6">
        <v>70</v>
      </c>
      <c r="G35" s="6">
        <v>6</v>
      </c>
      <c r="H35" s="6">
        <v>73</v>
      </c>
      <c r="I35" s="6">
        <v>6</v>
      </c>
      <c r="J35" s="6">
        <v>60</v>
      </c>
      <c r="K35" s="6">
        <v>5</v>
      </c>
      <c r="L35" s="6">
        <v>59</v>
      </c>
      <c r="M35" s="6">
        <v>4</v>
      </c>
      <c r="N35" s="6"/>
      <c r="O35" s="6"/>
      <c r="P35" s="6"/>
      <c r="Q35" s="6"/>
      <c r="R35" s="5"/>
      <c r="S35" s="5"/>
      <c r="T35" s="5"/>
      <c r="U35" s="5"/>
      <c r="V35" s="6">
        <v>55</v>
      </c>
      <c r="W35" s="6">
        <v>3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5">
        <f t="shared" si="0"/>
        <v>317</v>
      </c>
      <c r="AY35" s="7">
        <f t="shared" si="9"/>
        <v>63.4</v>
      </c>
      <c r="AZ35" s="8">
        <f t="shared" si="2"/>
        <v>5</v>
      </c>
      <c r="BA35" s="8">
        <f t="shared" si="3"/>
        <v>24</v>
      </c>
      <c r="BB35" s="9">
        <f t="shared" si="4"/>
        <v>63.4</v>
      </c>
    </row>
    <row r="36" spans="1:54" ht="12.75">
      <c r="A36" s="5">
        <v>33</v>
      </c>
      <c r="B36" s="5"/>
      <c r="C36" s="6">
        <v>3481</v>
      </c>
      <c r="D36" s="6" t="s">
        <v>565</v>
      </c>
      <c r="E36" s="6" t="s">
        <v>17</v>
      </c>
      <c r="F36" s="6"/>
      <c r="G36" s="6"/>
      <c r="H36" s="6">
        <v>76</v>
      </c>
      <c r="I36" s="6">
        <v>6</v>
      </c>
      <c r="J36" s="6">
        <v>56</v>
      </c>
      <c r="K36" s="6">
        <v>2</v>
      </c>
      <c r="L36" s="6"/>
      <c r="M36" s="6"/>
      <c r="N36" s="6">
        <v>67</v>
      </c>
      <c r="O36" s="6">
        <v>5</v>
      </c>
      <c r="P36" s="6">
        <v>61</v>
      </c>
      <c r="Q36" s="6">
        <v>4</v>
      </c>
      <c r="R36" s="5"/>
      <c r="S36" s="5"/>
      <c r="T36" s="5">
        <v>60</v>
      </c>
      <c r="U36" s="5">
        <v>3</v>
      </c>
      <c r="V36" s="6">
        <v>60</v>
      </c>
      <c r="W36" s="6">
        <v>4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5">
        <f t="shared" si="0"/>
        <v>380</v>
      </c>
      <c r="AY36" s="7">
        <f t="shared" si="9"/>
        <v>63.333333333333336</v>
      </c>
      <c r="AZ36" s="8">
        <f t="shared" si="2"/>
        <v>6</v>
      </c>
      <c r="BA36" s="8">
        <f t="shared" si="3"/>
        <v>24</v>
      </c>
      <c r="BB36" s="9">
        <f t="shared" si="4"/>
        <v>63.333333333333336</v>
      </c>
    </row>
    <row r="37" spans="1:54" ht="12.75">
      <c r="A37" s="5">
        <v>34</v>
      </c>
      <c r="B37" s="5"/>
      <c r="C37" s="6">
        <v>3593</v>
      </c>
      <c r="D37" s="6" t="s">
        <v>566</v>
      </c>
      <c r="E37" s="6" t="s">
        <v>20</v>
      </c>
      <c r="F37" s="6"/>
      <c r="G37" s="6"/>
      <c r="H37" s="6">
        <v>73</v>
      </c>
      <c r="I37" s="6">
        <v>6</v>
      </c>
      <c r="J37" s="6">
        <v>56</v>
      </c>
      <c r="K37" s="6">
        <v>3</v>
      </c>
      <c r="L37" s="6">
        <v>70</v>
      </c>
      <c r="M37" s="6">
        <v>5</v>
      </c>
      <c r="N37" s="6"/>
      <c r="O37" s="6"/>
      <c r="P37" s="6">
        <v>70</v>
      </c>
      <c r="Q37" s="6">
        <v>5</v>
      </c>
      <c r="R37" s="5">
        <v>65</v>
      </c>
      <c r="S37" s="5">
        <v>4</v>
      </c>
      <c r="T37" s="5">
        <v>49</v>
      </c>
      <c r="U37" s="5">
        <v>3</v>
      </c>
      <c r="V37" s="6">
        <v>60</v>
      </c>
      <c r="W37" s="6">
        <v>3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5">
        <f>SUM(F37,H37,J37,L37,N37,P37,R37,T37,V37,X37,Z37,AB37,AD37,AF37,AH37,AJ37,AL37,AN37,AP37,AR37,AT37,AV37)</f>
        <v>443</v>
      </c>
      <c r="AY37" s="7">
        <f t="shared" si="9"/>
        <v>63.285714285714285</v>
      </c>
      <c r="AZ37" s="8">
        <f>COUNT(F37,H37,J37,L37,N37,P37,R37,T37,V37,X37,Z37,AB37,AD37,AF37,AH37,AJ37,AL37,AN37,AP37,AR37,AT37,AV37)</f>
        <v>7</v>
      </c>
      <c r="BA37" s="8">
        <f>SUM(G37,I37,K37,M37,O37,Q37,S37,U37,W37,Y37,AA37,AC37,AE37,AG37,AI37,AK37,AM37,AO37,AQ37,AS37,AU37,AW37)</f>
        <v>29</v>
      </c>
      <c r="BB37" s="9">
        <f>AX37/AZ37</f>
        <v>63.285714285714285</v>
      </c>
    </row>
    <row r="38" spans="1:54" ht="12.75">
      <c r="A38" s="5">
        <v>35</v>
      </c>
      <c r="B38" s="5"/>
      <c r="C38" s="6">
        <v>3478</v>
      </c>
      <c r="D38" s="6" t="s">
        <v>438</v>
      </c>
      <c r="E38" s="6" t="s">
        <v>17</v>
      </c>
      <c r="F38" s="6">
        <v>68</v>
      </c>
      <c r="G38" s="6">
        <v>5</v>
      </c>
      <c r="H38" s="6">
        <v>80</v>
      </c>
      <c r="I38" s="6">
        <v>7</v>
      </c>
      <c r="J38" s="6">
        <v>72</v>
      </c>
      <c r="K38" s="6">
        <v>5</v>
      </c>
      <c r="L38" s="6">
        <v>56</v>
      </c>
      <c r="M38" s="6">
        <v>4</v>
      </c>
      <c r="N38" s="6">
        <v>56</v>
      </c>
      <c r="O38" s="6">
        <v>3</v>
      </c>
      <c r="P38" s="6">
        <v>62</v>
      </c>
      <c r="Q38" s="6">
        <v>5</v>
      </c>
      <c r="R38" s="5"/>
      <c r="S38" s="5"/>
      <c r="T38" s="5"/>
      <c r="U38" s="5"/>
      <c r="V38" s="6">
        <v>46</v>
      </c>
      <c r="W38" s="6">
        <v>2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5">
        <f t="shared" si="0"/>
        <v>440</v>
      </c>
      <c r="AY38" s="7">
        <f t="shared" si="9"/>
        <v>62.857142857142854</v>
      </c>
      <c r="AZ38" s="8">
        <f t="shared" si="2"/>
        <v>7</v>
      </c>
      <c r="BA38" s="8">
        <f t="shared" si="3"/>
        <v>31</v>
      </c>
      <c r="BB38" s="9">
        <f t="shared" si="4"/>
        <v>62.857142857142854</v>
      </c>
    </row>
    <row r="39" spans="1:54" ht="12.75">
      <c r="A39" s="5">
        <v>36</v>
      </c>
      <c r="B39" s="5"/>
      <c r="C39" s="6">
        <v>3528</v>
      </c>
      <c r="D39" s="6" t="s">
        <v>578</v>
      </c>
      <c r="E39" s="6" t="s">
        <v>78</v>
      </c>
      <c r="F39" s="6"/>
      <c r="G39" s="6"/>
      <c r="H39" s="6">
        <v>71</v>
      </c>
      <c r="I39" s="6">
        <v>6</v>
      </c>
      <c r="J39" s="6">
        <v>75</v>
      </c>
      <c r="K39" s="6">
        <v>7</v>
      </c>
      <c r="L39" s="6">
        <v>61</v>
      </c>
      <c r="M39" s="6">
        <v>4</v>
      </c>
      <c r="N39" s="6">
        <v>64</v>
      </c>
      <c r="O39" s="6">
        <v>5</v>
      </c>
      <c r="P39" s="6">
        <v>43</v>
      </c>
      <c r="Q39" s="6">
        <v>2</v>
      </c>
      <c r="R39" s="5"/>
      <c r="S39" s="5"/>
      <c r="T39" s="5"/>
      <c r="U39" s="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5">
        <f t="shared" si="0"/>
        <v>314</v>
      </c>
      <c r="AY39" s="7">
        <f t="shared" si="9"/>
        <v>62.8</v>
      </c>
      <c r="AZ39" s="8">
        <f t="shared" si="2"/>
        <v>5</v>
      </c>
      <c r="BA39" s="8">
        <f t="shared" si="3"/>
        <v>24</v>
      </c>
      <c r="BB39" s="9">
        <f t="shared" si="4"/>
        <v>62.8</v>
      </c>
    </row>
    <row r="40" spans="1:54" ht="12.75">
      <c r="A40" s="5">
        <v>37</v>
      </c>
      <c r="B40" s="5"/>
      <c r="C40" s="6">
        <v>3012</v>
      </c>
      <c r="D40" s="6" t="s">
        <v>455</v>
      </c>
      <c r="E40" s="6" t="s">
        <v>62</v>
      </c>
      <c r="F40" s="6">
        <v>76</v>
      </c>
      <c r="G40" s="6">
        <v>6</v>
      </c>
      <c r="H40" s="6"/>
      <c r="I40" s="6"/>
      <c r="J40" s="6">
        <v>57</v>
      </c>
      <c r="K40" s="6">
        <v>3</v>
      </c>
      <c r="L40" s="6">
        <v>73</v>
      </c>
      <c r="M40" s="6">
        <v>6</v>
      </c>
      <c r="N40" s="6">
        <v>64</v>
      </c>
      <c r="O40" s="6">
        <v>4</v>
      </c>
      <c r="P40" s="6">
        <v>50</v>
      </c>
      <c r="Q40" s="6">
        <v>3</v>
      </c>
      <c r="R40" s="5">
        <v>70</v>
      </c>
      <c r="S40" s="5">
        <v>6</v>
      </c>
      <c r="T40" s="5">
        <v>47</v>
      </c>
      <c r="U40" s="5">
        <v>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5">
        <f t="shared" si="0"/>
        <v>437</v>
      </c>
      <c r="AY40" s="7">
        <f t="shared" si="9"/>
        <v>62.42857142857143</v>
      </c>
      <c r="AZ40" s="8">
        <f t="shared" si="2"/>
        <v>7</v>
      </c>
      <c r="BA40" s="8">
        <f t="shared" si="3"/>
        <v>29</v>
      </c>
      <c r="BB40" s="9">
        <f t="shared" si="4"/>
        <v>62.42857142857143</v>
      </c>
    </row>
    <row r="41" spans="1:54" ht="12.75">
      <c r="A41" s="5">
        <v>38</v>
      </c>
      <c r="B41" s="5"/>
      <c r="C41" s="6">
        <v>3366</v>
      </c>
      <c r="D41" s="6" t="s">
        <v>571</v>
      </c>
      <c r="E41" s="6" t="s">
        <v>19</v>
      </c>
      <c r="F41" s="6"/>
      <c r="G41" s="6"/>
      <c r="H41" s="6">
        <v>76</v>
      </c>
      <c r="I41" s="6">
        <v>6</v>
      </c>
      <c r="J41" s="6"/>
      <c r="K41" s="6"/>
      <c r="L41" s="6">
        <v>68</v>
      </c>
      <c r="M41" s="6">
        <v>5</v>
      </c>
      <c r="N41" s="6"/>
      <c r="O41" s="6"/>
      <c r="P41" s="6">
        <v>50</v>
      </c>
      <c r="Q41" s="6">
        <v>3</v>
      </c>
      <c r="R41" s="5">
        <v>66</v>
      </c>
      <c r="S41" s="5">
        <v>5</v>
      </c>
      <c r="T41" s="5"/>
      <c r="U41" s="5"/>
      <c r="V41" s="6">
        <v>49</v>
      </c>
      <c r="W41" s="6">
        <v>2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5">
        <f t="shared" si="0"/>
        <v>309</v>
      </c>
      <c r="AY41" s="7">
        <f t="shared" si="9"/>
        <v>61.8</v>
      </c>
      <c r="AZ41" s="8">
        <f t="shared" si="2"/>
        <v>5</v>
      </c>
      <c r="BA41" s="8">
        <f t="shared" si="3"/>
        <v>21</v>
      </c>
      <c r="BB41" s="9">
        <f t="shared" si="4"/>
        <v>61.8</v>
      </c>
    </row>
    <row r="42" spans="1:54" ht="12.75">
      <c r="A42" s="5">
        <v>39</v>
      </c>
      <c r="B42" s="5"/>
      <c r="C42" s="6">
        <v>4781</v>
      </c>
      <c r="D42" s="6" t="s">
        <v>574</v>
      </c>
      <c r="E42" s="6" t="s">
        <v>18</v>
      </c>
      <c r="F42" s="6"/>
      <c r="G42" s="6"/>
      <c r="H42" s="6">
        <v>65</v>
      </c>
      <c r="I42" s="6">
        <v>5</v>
      </c>
      <c r="J42" s="6"/>
      <c r="K42" s="6"/>
      <c r="L42" s="6"/>
      <c r="M42" s="6"/>
      <c r="N42" s="6"/>
      <c r="O42" s="6"/>
      <c r="P42" s="6">
        <v>67</v>
      </c>
      <c r="Q42" s="6">
        <v>5</v>
      </c>
      <c r="R42" s="5">
        <v>69</v>
      </c>
      <c r="S42" s="5">
        <v>5</v>
      </c>
      <c r="T42" s="5">
        <v>46</v>
      </c>
      <c r="U42" s="5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5">
        <f t="shared" si="0"/>
        <v>247</v>
      </c>
      <c r="AY42" s="7">
        <f t="shared" si="9"/>
        <v>61.75</v>
      </c>
      <c r="AZ42" s="8">
        <f t="shared" si="2"/>
        <v>4</v>
      </c>
      <c r="BA42" s="8">
        <f t="shared" si="3"/>
        <v>17</v>
      </c>
      <c r="BB42" s="9">
        <f t="shared" si="4"/>
        <v>61.75</v>
      </c>
    </row>
    <row r="43" spans="1:54" ht="12.75">
      <c r="A43" s="5">
        <v>40</v>
      </c>
      <c r="B43" s="5"/>
      <c r="C43" s="6">
        <v>3918</v>
      </c>
      <c r="D43" s="6" t="s">
        <v>564</v>
      </c>
      <c r="E43" s="6" t="s">
        <v>17</v>
      </c>
      <c r="F43" s="6"/>
      <c r="G43" s="6"/>
      <c r="H43" s="6">
        <v>59</v>
      </c>
      <c r="I43" s="6">
        <v>4</v>
      </c>
      <c r="J43" s="6">
        <v>66</v>
      </c>
      <c r="K43" s="6">
        <v>5</v>
      </c>
      <c r="L43" s="6">
        <v>54</v>
      </c>
      <c r="M43" s="6">
        <v>3</v>
      </c>
      <c r="N43" s="6">
        <v>84</v>
      </c>
      <c r="O43" s="6">
        <v>8</v>
      </c>
      <c r="P43" s="6">
        <v>57</v>
      </c>
      <c r="Q43" s="6">
        <v>4</v>
      </c>
      <c r="R43" s="5"/>
      <c r="S43" s="5"/>
      <c r="T43" s="5">
        <v>49</v>
      </c>
      <c r="U43" s="5">
        <v>3</v>
      </c>
      <c r="V43" s="6">
        <v>60</v>
      </c>
      <c r="W43" s="6">
        <v>4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>
        <f t="shared" si="0"/>
        <v>429</v>
      </c>
      <c r="AY43" s="7">
        <f t="shared" si="9"/>
        <v>61.285714285714285</v>
      </c>
      <c r="AZ43" s="8">
        <f t="shared" si="2"/>
        <v>7</v>
      </c>
      <c r="BA43" s="8">
        <f t="shared" si="3"/>
        <v>31</v>
      </c>
      <c r="BB43" s="9">
        <f t="shared" si="4"/>
        <v>61.285714285714285</v>
      </c>
    </row>
    <row r="44" spans="1:54" ht="12.75">
      <c r="A44" s="5">
        <v>41</v>
      </c>
      <c r="B44" s="5"/>
      <c r="C44" s="6">
        <v>4906</v>
      </c>
      <c r="D44" s="6" t="s">
        <v>420</v>
      </c>
      <c r="E44" s="6" t="s">
        <v>78</v>
      </c>
      <c r="F44" s="6">
        <v>50</v>
      </c>
      <c r="G44" s="6">
        <v>3</v>
      </c>
      <c r="H44" s="6"/>
      <c r="I44" s="6"/>
      <c r="J44" s="6">
        <v>74</v>
      </c>
      <c r="K44" s="6">
        <v>6</v>
      </c>
      <c r="L44" s="6">
        <v>71</v>
      </c>
      <c r="M44" s="6">
        <v>6</v>
      </c>
      <c r="N44" s="6">
        <v>50</v>
      </c>
      <c r="O44" s="6">
        <v>3</v>
      </c>
      <c r="P44" s="6"/>
      <c r="Q44" s="6"/>
      <c r="R44" s="5"/>
      <c r="S44" s="5"/>
      <c r="T44" s="5"/>
      <c r="U44" s="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5">
        <f t="shared" si="0"/>
        <v>245</v>
      </c>
      <c r="AY44" s="7">
        <f t="shared" si="9"/>
        <v>61.25</v>
      </c>
      <c r="AZ44" s="8">
        <f t="shared" si="2"/>
        <v>4</v>
      </c>
      <c r="BA44" s="8">
        <f t="shared" si="3"/>
        <v>18</v>
      </c>
      <c r="BB44" s="9">
        <f t="shared" si="4"/>
        <v>61.25</v>
      </c>
    </row>
    <row r="45" spans="1:54" ht="12.75">
      <c r="A45" s="5">
        <v>42</v>
      </c>
      <c r="B45" s="5"/>
      <c r="C45" s="6">
        <v>3591</v>
      </c>
      <c r="D45" s="6" t="s">
        <v>417</v>
      </c>
      <c r="E45" s="6" t="s">
        <v>20</v>
      </c>
      <c r="F45" s="6">
        <v>66</v>
      </c>
      <c r="G45" s="6">
        <v>4</v>
      </c>
      <c r="H45" s="6">
        <v>54</v>
      </c>
      <c r="I45" s="6">
        <v>3</v>
      </c>
      <c r="J45" s="6"/>
      <c r="K45" s="6"/>
      <c r="L45" s="6">
        <v>52</v>
      </c>
      <c r="M45" s="6">
        <v>3</v>
      </c>
      <c r="N45" s="6"/>
      <c r="O45" s="6"/>
      <c r="P45" s="6"/>
      <c r="Q45" s="6"/>
      <c r="R45" s="5"/>
      <c r="S45" s="5"/>
      <c r="T45" s="5">
        <v>62</v>
      </c>
      <c r="U45" s="5">
        <v>4</v>
      </c>
      <c r="V45" s="6">
        <v>72</v>
      </c>
      <c r="W45" s="6">
        <v>5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5">
        <f t="shared" si="0"/>
        <v>306</v>
      </c>
      <c r="AY45" s="7">
        <f t="shared" si="9"/>
        <v>61.2</v>
      </c>
      <c r="AZ45" s="8">
        <f t="shared" si="2"/>
        <v>5</v>
      </c>
      <c r="BA45" s="8">
        <f t="shared" si="3"/>
        <v>19</v>
      </c>
      <c r="BB45" s="9">
        <f t="shared" si="4"/>
        <v>61.2</v>
      </c>
    </row>
    <row r="46" spans="1:54" ht="12.75">
      <c r="A46" s="5">
        <v>43</v>
      </c>
      <c r="B46" s="5"/>
      <c r="C46" s="6">
        <v>4406</v>
      </c>
      <c r="D46" s="6" t="s">
        <v>423</v>
      </c>
      <c r="E46" s="6" t="s">
        <v>78</v>
      </c>
      <c r="F46" s="6">
        <v>57</v>
      </c>
      <c r="G46" s="6">
        <v>4</v>
      </c>
      <c r="H46" s="6">
        <v>52</v>
      </c>
      <c r="I46" s="6">
        <v>3</v>
      </c>
      <c r="J46" s="6"/>
      <c r="K46" s="6"/>
      <c r="L46" s="6">
        <v>76</v>
      </c>
      <c r="M46" s="6">
        <v>6</v>
      </c>
      <c r="N46" s="6">
        <v>59</v>
      </c>
      <c r="O46" s="6">
        <v>3</v>
      </c>
      <c r="P46" s="6">
        <v>53</v>
      </c>
      <c r="Q46" s="6">
        <v>3</v>
      </c>
      <c r="R46" s="5">
        <v>59</v>
      </c>
      <c r="S46" s="5">
        <v>3</v>
      </c>
      <c r="T46" s="5">
        <v>72</v>
      </c>
      <c r="U46" s="5">
        <v>6</v>
      </c>
      <c r="V46" s="6">
        <v>59</v>
      </c>
      <c r="W46" s="6">
        <v>3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5">
        <f t="shared" si="0"/>
        <v>487</v>
      </c>
      <c r="AY46" s="7">
        <f t="shared" si="9"/>
        <v>60.875</v>
      </c>
      <c r="AZ46" s="8">
        <f t="shared" si="2"/>
        <v>8</v>
      </c>
      <c r="BA46" s="8">
        <f t="shared" si="3"/>
        <v>31</v>
      </c>
      <c r="BB46" s="9">
        <f t="shared" si="4"/>
        <v>60.875</v>
      </c>
    </row>
    <row r="47" spans="1:54" ht="12.75">
      <c r="A47" s="5">
        <v>44</v>
      </c>
      <c r="B47" s="5"/>
      <c r="C47" s="6">
        <v>5202</v>
      </c>
      <c r="D47" s="6" t="s">
        <v>445</v>
      </c>
      <c r="E47" s="6" t="s">
        <v>79</v>
      </c>
      <c r="F47" s="6">
        <v>63</v>
      </c>
      <c r="G47" s="6">
        <v>4</v>
      </c>
      <c r="H47" s="6">
        <v>59</v>
      </c>
      <c r="I47" s="6">
        <v>4</v>
      </c>
      <c r="J47" s="6">
        <v>60</v>
      </c>
      <c r="K47" s="6">
        <v>4</v>
      </c>
      <c r="L47" s="6">
        <v>55</v>
      </c>
      <c r="M47" s="6">
        <v>2</v>
      </c>
      <c r="N47" s="6">
        <v>52</v>
      </c>
      <c r="O47" s="6">
        <v>3</v>
      </c>
      <c r="P47" s="6">
        <v>54</v>
      </c>
      <c r="Q47" s="6">
        <v>3</v>
      </c>
      <c r="R47" s="5">
        <v>68</v>
      </c>
      <c r="S47" s="5">
        <v>5</v>
      </c>
      <c r="T47" s="5">
        <v>75</v>
      </c>
      <c r="U47" s="5">
        <v>6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>
        <f t="shared" si="0"/>
        <v>486</v>
      </c>
      <c r="AY47" s="7">
        <f t="shared" si="9"/>
        <v>60.75</v>
      </c>
      <c r="AZ47" s="8">
        <f t="shared" si="2"/>
        <v>8</v>
      </c>
      <c r="BA47" s="8">
        <f t="shared" si="3"/>
        <v>31</v>
      </c>
      <c r="BB47" s="9">
        <f t="shared" si="4"/>
        <v>60.75</v>
      </c>
    </row>
    <row r="48" spans="1:54" ht="12.75">
      <c r="A48" s="5">
        <v>45</v>
      </c>
      <c r="B48" s="5"/>
      <c r="C48" s="6">
        <v>4444</v>
      </c>
      <c r="D48" s="6" t="s">
        <v>421</v>
      </c>
      <c r="E48" s="6" t="s">
        <v>78</v>
      </c>
      <c r="F48" s="6">
        <v>68</v>
      </c>
      <c r="G48" s="6">
        <v>5</v>
      </c>
      <c r="H48" s="6">
        <v>71</v>
      </c>
      <c r="I48" s="6">
        <v>6</v>
      </c>
      <c r="J48" s="6">
        <v>62</v>
      </c>
      <c r="K48" s="6">
        <v>5</v>
      </c>
      <c r="L48" s="6"/>
      <c r="M48" s="6"/>
      <c r="N48" s="6"/>
      <c r="O48" s="6"/>
      <c r="P48" s="6">
        <v>52</v>
      </c>
      <c r="Q48" s="6">
        <v>3</v>
      </c>
      <c r="R48" s="5">
        <v>53</v>
      </c>
      <c r="S48" s="5">
        <v>2</v>
      </c>
      <c r="T48" s="5">
        <v>56</v>
      </c>
      <c r="U48" s="5">
        <v>3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>
        <f t="shared" si="0"/>
        <v>362</v>
      </c>
      <c r="AY48" s="7">
        <f t="shared" si="9"/>
        <v>60.333333333333336</v>
      </c>
      <c r="AZ48" s="8">
        <f t="shared" si="2"/>
        <v>6</v>
      </c>
      <c r="BA48" s="8">
        <f t="shared" si="3"/>
        <v>24</v>
      </c>
      <c r="BB48" s="9">
        <f t="shared" si="4"/>
        <v>60.333333333333336</v>
      </c>
    </row>
    <row r="49" spans="1:54" ht="12.75">
      <c r="A49" s="5">
        <v>46</v>
      </c>
      <c r="B49" s="5"/>
      <c r="C49" s="6">
        <v>3688</v>
      </c>
      <c r="D49" s="6" t="s">
        <v>415</v>
      </c>
      <c r="E49" s="6" t="s">
        <v>20</v>
      </c>
      <c r="F49" s="6">
        <v>50</v>
      </c>
      <c r="G49" s="6">
        <v>3</v>
      </c>
      <c r="H49" s="6">
        <v>64</v>
      </c>
      <c r="I49" s="6">
        <v>5</v>
      </c>
      <c r="J49" s="6">
        <v>60</v>
      </c>
      <c r="K49" s="6">
        <v>4</v>
      </c>
      <c r="L49" s="6">
        <v>72</v>
      </c>
      <c r="M49" s="6">
        <v>5</v>
      </c>
      <c r="N49" s="6"/>
      <c r="O49" s="6"/>
      <c r="P49" s="6">
        <v>63</v>
      </c>
      <c r="Q49" s="6">
        <v>4</v>
      </c>
      <c r="R49" s="5">
        <v>68</v>
      </c>
      <c r="S49" s="5">
        <v>4</v>
      </c>
      <c r="T49" s="5">
        <v>43</v>
      </c>
      <c r="U49" s="5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5">
        <f t="shared" si="0"/>
        <v>420</v>
      </c>
      <c r="AY49" s="7">
        <f t="shared" si="9"/>
        <v>60</v>
      </c>
      <c r="AZ49" s="8">
        <f t="shared" si="2"/>
        <v>7</v>
      </c>
      <c r="BA49" s="8">
        <f t="shared" si="3"/>
        <v>27</v>
      </c>
      <c r="BB49" s="9">
        <f t="shared" si="4"/>
        <v>60</v>
      </c>
    </row>
    <row r="50" spans="1:54" ht="12.75">
      <c r="A50" s="5">
        <v>47</v>
      </c>
      <c r="B50" s="5"/>
      <c r="C50" s="6">
        <v>4852</v>
      </c>
      <c r="D50" s="6" t="s">
        <v>690</v>
      </c>
      <c r="E50" s="6" t="s">
        <v>62</v>
      </c>
      <c r="F50" s="6">
        <v>53</v>
      </c>
      <c r="G50" s="6">
        <v>3</v>
      </c>
      <c r="H50" s="6"/>
      <c r="I50" s="6"/>
      <c r="J50" s="6">
        <v>67</v>
      </c>
      <c r="K50" s="6">
        <v>5</v>
      </c>
      <c r="L50" s="6">
        <v>59</v>
      </c>
      <c r="M50" s="6">
        <v>4</v>
      </c>
      <c r="N50" s="6">
        <v>70</v>
      </c>
      <c r="O50" s="6">
        <v>5</v>
      </c>
      <c r="P50" s="6">
        <v>48</v>
      </c>
      <c r="Q50" s="6">
        <v>2</v>
      </c>
      <c r="R50" s="5">
        <v>62</v>
      </c>
      <c r="S50" s="5">
        <v>5</v>
      </c>
      <c r="T50" s="5">
        <v>60</v>
      </c>
      <c r="U50" s="5">
        <v>5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5">
        <f t="shared" si="0"/>
        <v>419</v>
      </c>
      <c r="AY50" s="7">
        <f t="shared" si="9"/>
        <v>59.857142857142854</v>
      </c>
      <c r="AZ50" s="8">
        <f t="shared" si="2"/>
        <v>7</v>
      </c>
      <c r="BA50" s="8">
        <f t="shared" si="3"/>
        <v>29</v>
      </c>
      <c r="BB50" s="9">
        <f t="shared" si="4"/>
        <v>59.857142857142854</v>
      </c>
    </row>
    <row r="51" spans="1:54" ht="12.75">
      <c r="A51" s="5">
        <v>48</v>
      </c>
      <c r="B51" s="5"/>
      <c r="C51" s="6">
        <v>5363</v>
      </c>
      <c r="D51" s="6" t="s">
        <v>675</v>
      </c>
      <c r="E51" s="6" t="s">
        <v>79</v>
      </c>
      <c r="F51" s="6"/>
      <c r="G51" s="6"/>
      <c r="H51" s="6"/>
      <c r="I51" s="6"/>
      <c r="J51" s="6">
        <v>67</v>
      </c>
      <c r="K51" s="6">
        <v>5</v>
      </c>
      <c r="L51" s="6">
        <v>84</v>
      </c>
      <c r="M51" s="6">
        <v>8</v>
      </c>
      <c r="N51" s="6">
        <v>48</v>
      </c>
      <c r="O51" s="6">
        <v>2</v>
      </c>
      <c r="P51" s="6">
        <v>42</v>
      </c>
      <c r="Q51" s="6">
        <v>2</v>
      </c>
      <c r="R51" s="5">
        <v>60</v>
      </c>
      <c r="S51" s="5">
        <v>4</v>
      </c>
      <c r="T51" s="5">
        <v>56</v>
      </c>
      <c r="U51" s="5">
        <v>4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5">
        <f t="shared" si="0"/>
        <v>357</v>
      </c>
      <c r="AY51" s="7">
        <f t="shared" si="9"/>
        <v>59.5</v>
      </c>
      <c r="AZ51" s="8">
        <f t="shared" si="2"/>
        <v>6</v>
      </c>
      <c r="BA51" s="8">
        <f t="shared" si="3"/>
        <v>25</v>
      </c>
      <c r="BB51" s="9">
        <f t="shared" si="4"/>
        <v>59.5</v>
      </c>
    </row>
    <row r="52" spans="1:54" ht="12.75">
      <c r="A52" s="5">
        <v>49</v>
      </c>
      <c r="B52" s="5"/>
      <c r="C52" s="6">
        <v>3586</v>
      </c>
      <c r="D52" s="6" t="s">
        <v>411</v>
      </c>
      <c r="E52" s="6" t="s">
        <v>20</v>
      </c>
      <c r="F52" s="6">
        <v>56</v>
      </c>
      <c r="G52" s="6">
        <v>4</v>
      </c>
      <c r="H52" s="6">
        <v>68</v>
      </c>
      <c r="I52" s="6">
        <v>5</v>
      </c>
      <c r="J52" s="6">
        <v>37</v>
      </c>
      <c r="K52" s="6">
        <v>1</v>
      </c>
      <c r="L52" s="6"/>
      <c r="M52" s="6"/>
      <c r="N52" s="6"/>
      <c r="O52" s="6"/>
      <c r="P52" s="6">
        <v>72</v>
      </c>
      <c r="Q52" s="6">
        <v>5</v>
      </c>
      <c r="R52" s="5">
        <v>46</v>
      </c>
      <c r="S52" s="5">
        <v>1</v>
      </c>
      <c r="T52" s="5"/>
      <c r="U52" s="5"/>
      <c r="V52" s="6">
        <v>76</v>
      </c>
      <c r="W52" s="6">
        <v>6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5">
        <f t="shared" si="0"/>
        <v>355</v>
      </c>
      <c r="AY52" s="7">
        <f t="shared" si="9"/>
        <v>59.166666666666664</v>
      </c>
      <c r="AZ52" s="8">
        <f t="shared" si="2"/>
        <v>6</v>
      </c>
      <c r="BA52" s="8">
        <f t="shared" si="3"/>
        <v>22</v>
      </c>
      <c r="BB52" s="9">
        <f t="shared" si="4"/>
        <v>59.166666666666664</v>
      </c>
    </row>
    <row r="53" spans="1:54" ht="12.75">
      <c r="A53" s="5">
        <v>50</v>
      </c>
      <c r="B53" s="5"/>
      <c r="C53" s="6">
        <v>3833</v>
      </c>
      <c r="D53" s="6" t="s">
        <v>413</v>
      </c>
      <c r="E53" s="6" t="s">
        <v>20</v>
      </c>
      <c r="F53" s="6">
        <v>52</v>
      </c>
      <c r="G53" s="6">
        <v>3</v>
      </c>
      <c r="H53" s="6">
        <v>63</v>
      </c>
      <c r="I53" s="6">
        <v>5</v>
      </c>
      <c r="J53" s="6">
        <v>52</v>
      </c>
      <c r="K53" s="6">
        <v>3</v>
      </c>
      <c r="L53" s="6"/>
      <c r="M53" s="6"/>
      <c r="N53" s="6"/>
      <c r="O53" s="6"/>
      <c r="P53" s="6">
        <v>57</v>
      </c>
      <c r="Q53" s="6">
        <v>4</v>
      </c>
      <c r="R53" s="5">
        <v>71</v>
      </c>
      <c r="S53" s="5">
        <v>6</v>
      </c>
      <c r="T53" s="5">
        <v>53</v>
      </c>
      <c r="U53" s="5">
        <v>2</v>
      </c>
      <c r="V53" s="6">
        <v>63</v>
      </c>
      <c r="W53" s="6">
        <v>5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>
        <f t="shared" si="0"/>
        <v>411</v>
      </c>
      <c r="AY53" s="7">
        <f t="shared" si="9"/>
        <v>58.714285714285715</v>
      </c>
      <c r="AZ53" s="8">
        <f t="shared" si="2"/>
        <v>7</v>
      </c>
      <c r="BA53" s="8">
        <f t="shared" si="3"/>
        <v>28</v>
      </c>
      <c r="BB53" s="9">
        <f t="shared" si="4"/>
        <v>58.714285714285715</v>
      </c>
    </row>
    <row r="54" spans="1:54" ht="12.75">
      <c r="A54" s="5">
        <v>51</v>
      </c>
      <c r="B54" s="5"/>
      <c r="C54" s="6">
        <v>3684</v>
      </c>
      <c r="D54" s="6" t="s">
        <v>414</v>
      </c>
      <c r="E54" s="6" t="s">
        <v>20</v>
      </c>
      <c r="F54" s="6">
        <v>52</v>
      </c>
      <c r="G54" s="6">
        <v>3</v>
      </c>
      <c r="H54" s="6">
        <v>62</v>
      </c>
      <c r="I54" s="6">
        <v>4</v>
      </c>
      <c r="J54" s="6">
        <v>49</v>
      </c>
      <c r="K54" s="6">
        <v>2</v>
      </c>
      <c r="L54" s="6"/>
      <c r="M54" s="6"/>
      <c r="N54" s="6"/>
      <c r="O54" s="6"/>
      <c r="P54" s="6">
        <v>57</v>
      </c>
      <c r="Q54" s="6">
        <v>4</v>
      </c>
      <c r="R54" s="5">
        <v>80</v>
      </c>
      <c r="S54" s="5">
        <v>7</v>
      </c>
      <c r="T54" s="5">
        <v>52</v>
      </c>
      <c r="U54" s="5">
        <v>3</v>
      </c>
      <c r="V54" s="6">
        <v>59</v>
      </c>
      <c r="W54" s="6">
        <v>4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5">
        <f t="shared" si="0"/>
        <v>411</v>
      </c>
      <c r="AY54" s="7">
        <f t="shared" si="9"/>
        <v>58.714285714285715</v>
      </c>
      <c r="AZ54" s="8">
        <f t="shared" si="2"/>
        <v>7</v>
      </c>
      <c r="BA54" s="8">
        <f t="shared" si="3"/>
        <v>27</v>
      </c>
      <c r="BB54" s="9">
        <f t="shared" si="4"/>
        <v>58.714285714285715</v>
      </c>
    </row>
    <row r="55" spans="1:54" ht="12.75">
      <c r="A55" s="5">
        <v>52</v>
      </c>
      <c r="B55" s="5"/>
      <c r="C55" s="6">
        <v>3148</v>
      </c>
      <c r="D55" s="6" t="s">
        <v>676</v>
      </c>
      <c r="E55" s="6" t="s">
        <v>21</v>
      </c>
      <c r="F55" s="6"/>
      <c r="G55" s="6"/>
      <c r="H55" s="6"/>
      <c r="I55" s="6"/>
      <c r="J55" s="6">
        <v>71</v>
      </c>
      <c r="K55" s="6">
        <v>5</v>
      </c>
      <c r="L55" s="6"/>
      <c r="M55" s="6"/>
      <c r="N55" s="6"/>
      <c r="O55" s="6"/>
      <c r="P55" s="6">
        <v>46</v>
      </c>
      <c r="Q55" s="6">
        <v>2</v>
      </c>
      <c r="R55" s="5"/>
      <c r="S55" s="5"/>
      <c r="T55" s="5"/>
      <c r="U55" s="5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">
        <f t="shared" si="0"/>
        <v>117</v>
      </c>
      <c r="AY55" s="7">
        <f t="shared" si="9"/>
        <v>58.5</v>
      </c>
      <c r="AZ55" s="8">
        <f t="shared" si="2"/>
        <v>2</v>
      </c>
      <c r="BA55" s="8">
        <f t="shared" si="3"/>
        <v>7</v>
      </c>
      <c r="BB55" s="9">
        <f t="shared" si="4"/>
        <v>58.5</v>
      </c>
    </row>
    <row r="56" spans="1:54" ht="12.75">
      <c r="A56" s="5">
        <v>53</v>
      </c>
      <c r="B56" s="5"/>
      <c r="C56" s="6">
        <v>5262</v>
      </c>
      <c r="D56" s="6" t="s">
        <v>422</v>
      </c>
      <c r="E56" s="6" t="s">
        <v>78</v>
      </c>
      <c r="F56" s="6">
        <v>62</v>
      </c>
      <c r="G56" s="6">
        <v>5</v>
      </c>
      <c r="H56" s="6"/>
      <c r="I56" s="6"/>
      <c r="J56" s="6"/>
      <c r="K56" s="6"/>
      <c r="L56" s="6"/>
      <c r="M56" s="6"/>
      <c r="N56" s="6">
        <v>58</v>
      </c>
      <c r="O56" s="6">
        <v>4</v>
      </c>
      <c r="P56" s="6"/>
      <c r="Q56" s="6"/>
      <c r="R56" s="5">
        <v>71</v>
      </c>
      <c r="S56" s="5">
        <v>6</v>
      </c>
      <c r="T56" s="5">
        <v>56</v>
      </c>
      <c r="U56" s="5">
        <v>4</v>
      </c>
      <c r="V56" s="6">
        <v>44</v>
      </c>
      <c r="W56" s="6">
        <v>3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">
        <f t="shared" si="0"/>
        <v>291</v>
      </c>
      <c r="AY56" s="7">
        <f t="shared" si="9"/>
        <v>58.2</v>
      </c>
      <c r="AZ56" s="8">
        <f t="shared" si="2"/>
        <v>5</v>
      </c>
      <c r="BA56" s="8">
        <f t="shared" si="3"/>
        <v>22</v>
      </c>
      <c r="BB56" s="9">
        <f t="shared" si="4"/>
        <v>58.2</v>
      </c>
    </row>
    <row r="57" spans="1:54" ht="12.75">
      <c r="A57" s="5">
        <v>54</v>
      </c>
      <c r="B57" s="5"/>
      <c r="C57" s="6">
        <v>4823</v>
      </c>
      <c r="D57" s="6" t="s">
        <v>444</v>
      </c>
      <c r="E57" s="6" t="s">
        <v>79</v>
      </c>
      <c r="F57" s="6">
        <v>58</v>
      </c>
      <c r="G57" s="6">
        <v>4</v>
      </c>
      <c r="H57" s="6">
        <v>52</v>
      </c>
      <c r="I57" s="6">
        <v>3</v>
      </c>
      <c r="J57" s="6"/>
      <c r="K57" s="6"/>
      <c r="L57" s="6"/>
      <c r="M57" s="6"/>
      <c r="N57" s="6">
        <v>58</v>
      </c>
      <c r="O57" s="6">
        <v>3</v>
      </c>
      <c r="P57" s="6">
        <v>51</v>
      </c>
      <c r="Q57" s="6">
        <v>3</v>
      </c>
      <c r="R57" s="5">
        <v>64</v>
      </c>
      <c r="S57" s="5">
        <v>5</v>
      </c>
      <c r="T57" s="5">
        <v>61</v>
      </c>
      <c r="U57" s="5">
        <v>3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5">
        <f t="shared" si="0"/>
        <v>344</v>
      </c>
      <c r="AY57" s="7">
        <f t="shared" si="9"/>
        <v>57.333333333333336</v>
      </c>
      <c r="AZ57" s="8">
        <f t="shared" si="2"/>
        <v>6</v>
      </c>
      <c r="BA57" s="8">
        <f t="shared" si="3"/>
        <v>21</v>
      </c>
      <c r="BB57" s="9">
        <f t="shared" si="4"/>
        <v>57.333333333333336</v>
      </c>
    </row>
    <row r="58" spans="1:54" ht="12.75">
      <c r="A58" s="5">
        <v>55</v>
      </c>
      <c r="B58" s="5"/>
      <c r="C58" s="6">
        <v>3143</v>
      </c>
      <c r="D58" s="6" t="s">
        <v>681</v>
      </c>
      <c r="E58" s="6" t="s">
        <v>21</v>
      </c>
      <c r="F58" s="6"/>
      <c r="G58" s="6"/>
      <c r="H58" s="6"/>
      <c r="I58" s="6"/>
      <c r="J58" s="6">
        <v>60</v>
      </c>
      <c r="K58" s="6">
        <v>3</v>
      </c>
      <c r="L58" s="6"/>
      <c r="M58" s="6"/>
      <c r="N58" s="6"/>
      <c r="O58" s="6"/>
      <c r="P58" s="6">
        <v>54</v>
      </c>
      <c r="Q58" s="6">
        <v>3</v>
      </c>
      <c r="R58" s="5"/>
      <c r="S58" s="5"/>
      <c r="T58" s="5"/>
      <c r="U58" s="5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5">
        <f t="shared" si="0"/>
        <v>114</v>
      </c>
      <c r="AY58" s="7">
        <f t="shared" si="9"/>
        <v>57</v>
      </c>
      <c r="AZ58" s="8">
        <f t="shared" si="2"/>
        <v>2</v>
      </c>
      <c r="BA58" s="8">
        <f t="shared" si="3"/>
        <v>6</v>
      </c>
      <c r="BB58" s="9">
        <f t="shared" si="4"/>
        <v>57</v>
      </c>
    </row>
    <row r="59" spans="1:54" ht="12.75">
      <c r="A59" s="5">
        <v>56</v>
      </c>
      <c r="B59" s="5"/>
      <c r="C59" s="6">
        <v>5313</v>
      </c>
      <c r="D59" s="6" t="s">
        <v>446</v>
      </c>
      <c r="E59" s="6" t="s">
        <v>79</v>
      </c>
      <c r="F59" s="6">
        <v>40</v>
      </c>
      <c r="G59" s="6">
        <v>2</v>
      </c>
      <c r="H59" s="6">
        <v>54</v>
      </c>
      <c r="I59" s="6">
        <v>3</v>
      </c>
      <c r="J59" s="6">
        <v>67</v>
      </c>
      <c r="K59" s="6">
        <v>5</v>
      </c>
      <c r="L59" s="6">
        <v>51</v>
      </c>
      <c r="M59" s="6">
        <v>3</v>
      </c>
      <c r="N59" s="6">
        <v>62</v>
      </c>
      <c r="O59" s="6">
        <v>3</v>
      </c>
      <c r="P59" s="6">
        <v>42</v>
      </c>
      <c r="Q59" s="6">
        <v>0</v>
      </c>
      <c r="R59" s="5">
        <v>54</v>
      </c>
      <c r="S59" s="5">
        <v>3</v>
      </c>
      <c r="T59" s="5">
        <v>82</v>
      </c>
      <c r="U59" s="5">
        <v>7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>
        <f t="shared" si="0"/>
        <v>452</v>
      </c>
      <c r="AY59" s="7">
        <f t="shared" si="9"/>
        <v>56.5</v>
      </c>
      <c r="AZ59" s="8">
        <f t="shared" si="2"/>
        <v>8</v>
      </c>
      <c r="BA59" s="8">
        <f t="shared" si="3"/>
        <v>26</v>
      </c>
      <c r="BB59" s="9">
        <f t="shared" si="4"/>
        <v>56.5</v>
      </c>
    </row>
    <row r="60" spans="1:54" ht="12.75">
      <c r="A60" s="5">
        <v>57</v>
      </c>
      <c r="B60" s="5"/>
      <c r="C60" s="6">
        <v>4907</v>
      </c>
      <c r="D60" s="6" t="s">
        <v>570</v>
      </c>
      <c r="E60" s="6" t="s">
        <v>19</v>
      </c>
      <c r="F60" s="6"/>
      <c r="G60" s="6"/>
      <c r="H60" s="6">
        <v>64</v>
      </c>
      <c r="I60" s="6">
        <v>5</v>
      </c>
      <c r="J60" s="6"/>
      <c r="K60" s="6"/>
      <c r="L60" s="6">
        <v>48</v>
      </c>
      <c r="M60" s="6">
        <v>2</v>
      </c>
      <c r="N60" s="6"/>
      <c r="O60" s="6"/>
      <c r="P60" s="6">
        <v>46</v>
      </c>
      <c r="Q60" s="6">
        <v>3</v>
      </c>
      <c r="R60" s="5">
        <v>66</v>
      </c>
      <c r="S60" s="5">
        <v>5</v>
      </c>
      <c r="T60" s="5"/>
      <c r="U60" s="5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5">
        <f t="shared" si="0"/>
        <v>224</v>
      </c>
      <c r="AY60" s="7">
        <f t="shared" si="9"/>
        <v>56</v>
      </c>
      <c r="AZ60" s="8">
        <f t="shared" si="2"/>
        <v>4</v>
      </c>
      <c r="BA60" s="8">
        <f t="shared" si="3"/>
        <v>15</v>
      </c>
      <c r="BB60" s="9">
        <f t="shared" si="4"/>
        <v>56</v>
      </c>
    </row>
    <row r="61" spans="1:54" ht="12.75">
      <c r="A61" s="5">
        <v>58</v>
      </c>
      <c r="B61" s="5"/>
      <c r="C61" s="6">
        <v>3588</v>
      </c>
      <c r="D61" s="6" t="s">
        <v>412</v>
      </c>
      <c r="E61" s="6" t="s">
        <v>20</v>
      </c>
      <c r="F61" s="6">
        <v>44</v>
      </c>
      <c r="G61" s="6">
        <v>1</v>
      </c>
      <c r="H61" s="6"/>
      <c r="I61" s="6"/>
      <c r="J61" s="6">
        <v>60</v>
      </c>
      <c r="K61" s="6">
        <v>4</v>
      </c>
      <c r="L61" s="6">
        <v>67</v>
      </c>
      <c r="M61" s="6">
        <v>5</v>
      </c>
      <c r="N61" s="6"/>
      <c r="O61" s="6"/>
      <c r="P61" s="6">
        <v>45</v>
      </c>
      <c r="Q61" s="6">
        <v>2</v>
      </c>
      <c r="R61" s="5"/>
      <c r="S61" s="5"/>
      <c r="T61" s="5"/>
      <c r="U61" s="5"/>
      <c r="V61" s="6">
        <v>63</v>
      </c>
      <c r="W61" s="6">
        <v>4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5">
        <f t="shared" si="0"/>
        <v>279</v>
      </c>
      <c r="AY61" s="7">
        <f t="shared" si="9"/>
        <v>55.8</v>
      </c>
      <c r="AZ61" s="8">
        <f t="shared" si="2"/>
        <v>5</v>
      </c>
      <c r="BA61" s="8">
        <f t="shared" si="3"/>
        <v>16</v>
      </c>
      <c r="BB61" s="9">
        <f t="shared" si="4"/>
        <v>55.8</v>
      </c>
    </row>
    <row r="62" spans="1:54" ht="12.75">
      <c r="A62" s="5">
        <v>59</v>
      </c>
      <c r="B62" s="5"/>
      <c r="C62" s="6">
        <v>3641</v>
      </c>
      <c r="D62" s="6" t="s">
        <v>572</v>
      </c>
      <c r="E62" s="6" t="s">
        <v>19</v>
      </c>
      <c r="F62" s="6"/>
      <c r="G62" s="6"/>
      <c r="H62" s="6">
        <v>49</v>
      </c>
      <c r="I62" s="6">
        <v>2</v>
      </c>
      <c r="J62" s="6">
        <v>43</v>
      </c>
      <c r="K62" s="6">
        <v>2</v>
      </c>
      <c r="L62" s="6">
        <v>45</v>
      </c>
      <c r="M62" s="6">
        <v>2</v>
      </c>
      <c r="N62" s="6">
        <v>71</v>
      </c>
      <c r="O62" s="6">
        <v>6</v>
      </c>
      <c r="P62" s="6">
        <v>57</v>
      </c>
      <c r="Q62" s="6">
        <v>3</v>
      </c>
      <c r="R62" s="5">
        <v>56</v>
      </c>
      <c r="S62" s="5">
        <v>4</v>
      </c>
      <c r="T62" s="5"/>
      <c r="U62" s="5"/>
      <c r="V62" s="6">
        <v>63</v>
      </c>
      <c r="W62" s="6">
        <v>5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>
        <f t="shared" si="0"/>
        <v>384</v>
      </c>
      <c r="AY62" s="7">
        <f t="shared" si="9"/>
        <v>54.857142857142854</v>
      </c>
      <c r="AZ62" s="8">
        <f t="shared" si="2"/>
        <v>7</v>
      </c>
      <c r="BA62" s="8">
        <f t="shared" si="3"/>
        <v>24</v>
      </c>
      <c r="BB62" s="9">
        <f t="shared" si="4"/>
        <v>54.857142857142854</v>
      </c>
    </row>
    <row r="63" spans="1:54" ht="12.75">
      <c r="A63" s="5">
        <v>60</v>
      </c>
      <c r="B63" s="5" t="s">
        <v>782</v>
      </c>
      <c r="C63" s="6">
        <v>3916</v>
      </c>
      <c r="D63" s="6" t="s">
        <v>563</v>
      </c>
      <c r="E63" s="6" t="s">
        <v>17</v>
      </c>
      <c r="F63" s="6"/>
      <c r="G63" s="6"/>
      <c r="H63" s="6">
        <v>54</v>
      </c>
      <c r="I63" s="6">
        <v>3</v>
      </c>
      <c r="J63" s="6">
        <v>70</v>
      </c>
      <c r="K63" s="6">
        <v>6</v>
      </c>
      <c r="L63" s="6">
        <v>57</v>
      </c>
      <c r="M63" s="6">
        <v>4</v>
      </c>
      <c r="N63" s="6">
        <v>41</v>
      </c>
      <c r="O63" s="6">
        <v>1</v>
      </c>
      <c r="P63" s="6">
        <v>51</v>
      </c>
      <c r="Q63" s="6">
        <v>2</v>
      </c>
      <c r="R63" s="5"/>
      <c r="S63" s="5"/>
      <c r="T63" s="5"/>
      <c r="U63" s="5"/>
      <c r="V63" s="6">
        <v>56</v>
      </c>
      <c r="W63" s="6">
        <v>4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5">
        <f t="shared" si="0"/>
        <v>329</v>
      </c>
      <c r="AY63" s="7">
        <f t="shared" si="9"/>
        <v>54.833333333333336</v>
      </c>
      <c r="AZ63" s="8">
        <f t="shared" si="2"/>
        <v>6</v>
      </c>
      <c r="BA63" s="8">
        <f t="shared" si="3"/>
        <v>20</v>
      </c>
      <c r="BB63" s="9">
        <f t="shared" si="4"/>
        <v>54.833333333333336</v>
      </c>
    </row>
    <row r="64" spans="1:54" ht="12.75">
      <c r="A64" s="5">
        <v>61</v>
      </c>
      <c r="B64" s="5"/>
      <c r="C64" s="6">
        <v>2830</v>
      </c>
      <c r="D64" s="6" t="s">
        <v>453</v>
      </c>
      <c r="E64" s="6" t="s">
        <v>62</v>
      </c>
      <c r="F64" s="6">
        <v>52</v>
      </c>
      <c r="G64" s="6">
        <v>3</v>
      </c>
      <c r="H64" s="6"/>
      <c r="I64" s="6"/>
      <c r="J64" s="6">
        <v>64</v>
      </c>
      <c r="K64" s="6">
        <v>4</v>
      </c>
      <c r="L64" s="6">
        <v>47</v>
      </c>
      <c r="M64" s="6">
        <v>2</v>
      </c>
      <c r="N64" s="6">
        <v>51</v>
      </c>
      <c r="O64" s="6">
        <v>3</v>
      </c>
      <c r="P64" s="6">
        <v>60</v>
      </c>
      <c r="Q64" s="6">
        <v>3</v>
      </c>
      <c r="R64" s="5"/>
      <c r="S64" s="5"/>
      <c r="T64" s="5"/>
      <c r="U64" s="5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>
        <f t="shared" si="0"/>
        <v>274</v>
      </c>
      <c r="AY64" s="7">
        <f t="shared" si="9"/>
        <v>54.8</v>
      </c>
      <c r="AZ64" s="8">
        <f t="shared" si="2"/>
        <v>5</v>
      </c>
      <c r="BA64" s="8">
        <f t="shared" si="3"/>
        <v>15</v>
      </c>
      <c r="BB64" s="9">
        <f t="shared" si="4"/>
        <v>54.8</v>
      </c>
    </row>
    <row r="65" spans="1:54" ht="12.75">
      <c r="A65" s="5">
        <v>62</v>
      </c>
      <c r="B65" s="5"/>
      <c r="C65" s="6">
        <v>3587</v>
      </c>
      <c r="D65" s="6" t="s">
        <v>410</v>
      </c>
      <c r="E65" s="6" t="s">
        <v>20</v>
      </c>
      <c r="F65" s="6">
        <v>74</v>
      </c>
      <c r="G65" s="6">
        <v>6</v>
      </c>
      <c r="H65" s="6">
        <v>46</v>
      </c>
      <c r="I65" s="6">
        <v>3</v>
      </c>
      <c r="J65" s="6"/>
      <c r="K65" s="6"/>
      <c r="L65" s="6">
        <v>40</v>
      </c>
      <c r="M65" s="6">
        <v>1</v>
      </c>
      <c r="N65" s="6"/>
      <c r="O65" s="6"/>
      <c r="P65" s="6">
        <v>57</v>
      </c>
      <c r="Q65" s="6">
        <v>4</v>
      </c>
      <c r="R65" s="5">
        <v>63</v>
      </c>
      <c r="S65" s="5">
        <v>5</v>
      </c>
      <c r="T65" s="5">
        <v>48</v>
      </c>
      <c r="U65" s="5">
        <v>2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>
        <f>SUM(F65,H65,J65,L65,N65,P65,R65,T65,V65,X65,Z65,AB65,AD65,AF65,AH65,AJ65,AL65,AN65,AP65,AR65,AT65,AV65)</f>
        <v>328</v>
      </c>
      <c r="AY65" s="7">
        <f t="shared" si="9"/>
        <v>54.666666666666664</v>
      </c>
      <c r="AZ65" s="8">
        <f>COUNT(F65,H65,J65,L65,N65,P65,R65,T65,V65,X65,Z65,AB65,AD65,AF65,AH65,AJ65,AL65,AN65,AP65,AR65,AT65,AV65)</f>
        <v>6</v>
      </c>
      <c r="BA65" s="8">
        <f>SUM(G65,I65,K65,M65,O65,Q65,S65,U65,W65,Y65,AA65,AC65,AE65,AG65,AI65,AK65,AM65,AO65,AQ65,AS65,AU65,AW65)</f>
        <v>21</v>
      </c>
      <c r="BB65" s="9">
        <f>AX65/AZ65</f>
        <v>54.666666666666664</v>
      </c>
    </row>
    <row r="66" spans="1:54" ht="12.75">
      <c r="A66" s="5">
        <v>63</v>
      </c>
      <c r="B66" s="5"/>
      <c r="C66" s="6">
        <v>5312</v>
      </c>
      <c r="D66" s="6" t="s">
        <v>448</v>
      </c>
      <c r="E66" s="6" t="s">
        <v>79</v>
      </c>
      <c r="F66" s="6">
        <v>65</v>
      </c>
      <c r="G66" s="6">
        <v>5</v>
      </c>
      <c r="H66" s="6">
        <v>53</v>
      </c>
      <c r="I66" s="6">
        <v>3</v>
      </c>
      <c r="J66" s="6">
        <v>50</v>
      </c>
      <c r="K66" s="6">
        <v>2</v>
      </c>
      <c r="L66" s="6">
        <v>56</v>
      </c>
      <c r="M66" s="6">
        <v>3</v>
      </c>
      <c r="N66" s="6">
        <v>60</v>
      </c>
      <c r="O66" s="6">
        <v>4</v>
      </c>
      <c r="P66" s="6">
        <v>42</v>
      </c>
      <c r="Q66" s="6">
        <v>2</v>
      </c>
      <c r="R66" s="5">
        <v>51</v>
      </c>
      <c r="S66" s="5">
        <v>3</v>
      </c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>
        <f t="shared" si="0"/>
        <v>377</v>
      </c>
      <c r="AY66" s="7">
        <f t="shared" si="9"/>
        <v>53.857142857142854</v>
      </c>
      <c r="AZ66" s="8">
        <f t="shared" si="2"/>
        <v>7</v>
      </c>
      <c r="BA66" s="8">
        <f t="shared" si="3"/>
        <v>22</v>
      </c>
      <c r="BB66" s="9">
        <f t="shared" si="4"/>
        <v>53.857142857142854</v>
      </c>
    </row>
    <row r="67" spans="1:54" ht="12.75">
      <c r="A67" s="5">
        <v>64</v>
      </c>
      <c r="B67" s="5"/>
      <c r="C67" s="6">
        <v>3483</v>
      </c>
      <c r="D67" s="6" t="s">
        <v>434</v>
      </c>
      <c r="E67" s="6" t="s">
        <v>17</v>
      </c>
      <c r="F67" s="6">
        <v>59</v>
      </c>
      <c r="G67" s="6">
        <v>4</v>
      </c>
      <c r="H67" s="6">
        <v>54</v>
      </c>
      <c r="I67" s="6">
        <v>4</v>
      </c>
      <c r="J67" s="6"/>
      <c r="K67" s="6"/>
      <c r="L67" s="6">
        <v>63</v>
      </c>
      <c r="M67" s="6">
        <v>5</v>
      </c>
      <c r="N67" s="6">
        <v>39</v>
      </c>
      <c r="O67" s="6">
        <v>2</v>
      </c>
      <c r="P67" s="6"/>
      <c r="Q67" s="6"/>
      <c r="R67" s="5"/>
      <c r="S67" s="5"/>
      <c r="T67" s="5"/>
      <c r="U67" s="5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">
        <f t="shared" si="0"/>
        <v>215</v>
      </c>
      <c r="AY67" s="7">
        <f t="shared" si="9"/>
        <v>53.75</v>
      </c>
      <c r="AZ67" s="8">
        <f t="shared" si="2"/>
        <v>4</v>
      </c>
      <c r="BA67" s="8">
        <f t="shared" si="3"/>
        <v>15</v>
      </c>
      <c r="BB67" s="9">
        <f t="shared" si="4"/>
        <v>53.75</v>
      </c>
    </row>
    <row r="68" spans="1:54" ht="12.75">
      <c r="A68" s="5">
        <v>65</v>
      </c>
      <c r="B68" s="5"/>
      <c r="C68" s="6">
        <v>3166</v>
      </c>
      <c r="D68" s="6" t="s">
        <v>441</v>
      </c>
      <c r="E68" s="6" t="s">
        <v>79</v>
      </c>
      <c r="F68" s="6">
        <v>52</v>
      </c>
      <c r="G68" s="6">
        <v>2</v>
      </c>
      <c r="H68" s="6">
        <v>67</v>
      </c>
      <c r="I68" s="6">
        <v>5</v>
      </c>
      <c r="J68" s="6">
        <v>72</v>
      </c>
      <c r="K68" s="6">
        <v>6</v>
      </c>
      <c r="L68" s="6">
        <v>55</v>
      </c>
      <c r="M68" s="6">
        <v>4</v>
      </c>
      <c r="N68" s="6"/>
      <c r="O68" s="6"/>
      <c r="P68" s="6">
        <v>34</v>
      </c>
      <c r="Q68" s="6">
        <v>2</v>
      </c>
      <c r="R68" s="5"/>
      <c r="S68" s="5"/>
      <c r="T68" s="5">
        <v>41</v>
      </c>
      <c r="U68" s="5">
        <v>1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">
        <f t="shared" si="0"/>
        <v>321</v>
      </c>
      <c r="AY68" s="7">
        <f t="shared" si="9"/>
        <v>53.5</v>
      </c>
      <c r="AZ68" s="8">
        <f t="shared" si="2"/>
        <v>6</v>
      </c>
      <c r="BA68" s="8">
        <f t="shared" si="3"/>
        <v>20</v>
      </c>
      <c r="BB68" s="9">
        <f t="shared" si="4"/>
        <v>53.5</v>
      </c>
    </row>
    <row r="69" spans="1:54" ht="12.75">
      <c r="A69" s="5">
        <v>66</v>
      </c>
      <c r="B69" s="5"/>
      <c r="C69" s="6">
        <v>4466</v>
      </c>
      <c r="D69" s="6" t="s">
        <v>687</v>
      </c>
      <c r="E69" s="6" t="s">
        <v>18</v>
      </c>
      <c r="F69" s="6"/>
      <c r="G69" s="6"/>
      <c r="H69" s="6"/>
      <c r="I69" s="6"/>
      <c r="J69" s="6">
        <v>66</v>
      </c>
      <c r="K69" s="6">
        <v>5</v>
      </c>
      <c r="L69" s="6"/>
      <c r="M69" s="6"/>
      <c r="N69" s="6">
        <v>51</v>
      </c>
      <c r="O69" s="6">
        <v>3</v>
      </c>
      <c r="P69" s="6">
        <v>43</v>
      </c>
      <c r="Q69" s="6">
        <v>1</v>
      </c>
      <c r="R69" s="5"/>
      <c r="S69" s="5"/>
      <c r="T69" s="5"/>
      <c r="U69" s="5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">
        <f t="shared" si="0"/>
        <v>160</v>
      </c>
      <c r="AY69" s="7">
        <f t="shared" si="9"/>
        <v>53.333333333333336</v>
      </c>
      <c r="AZ69" s="8">
        <f t="shared" si="2"/>
        <v>3</v>
      </c>
      <c r="BA69" s="8">
        <f t="shared" si="3"/>
        <v>9</v>
      </c>
      <c r="BB69" s="9">
        <f t="shared" si="4"/>
        <v>53.333333333333336</v>
      </c>
    </row>
    <row r="70" spans="1:54" ht="12.75">
      <c r="A70" s="5">
        <v>67</v>
      </c>
      <c r="B70" s="5"/>
      <c r="C70" s="6">
        <v>3146</v>
      </c>
      <c r="D70" s="6" t="s">
        <v>746</v>
      </c>
      <c r="E70" s="6" t="s">
        <v>21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53</v>
      </c>
      <c r="Q70" s="6">
        <v>3</v>
      </c>
      <c r="R70" s="5"/>
      <c r="S70" s="5"/>
      <c r="T70" s="5"/>
      <c r="U70" s="5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5">
        <f t="shared" si="0"/>
        <v>53</v>
      </c>
      <c r="AY70" s="7">
        <f t="shared" si="9"/>
        <v>53</v>
      </c>
      <c r="AZ70" s="8">
        <f t="shared" si="2"/>
        <v>1</v>
      </c>
      <c r="BA70" s="8">
        <f t="shared" si="3"/>
        <v>3</v>
      </c>
      <c r="BB70" s="9">
        <f t="shared" si="4"/>
        <v>53</v>
      </c>
    </row>
    <row r="71" spans="1:54" ht="12.75">
      <c r="A71" s="5">
        <v>68</v>
      </c>
      <c r="B71" s="5"/>
      <c r="C71" s="6">
        <v>4803</v>
      </c>
      <c r="D71" s="6" t="s">
        <v>437</v>
      </c>
      <c r="E71" s="6" t="s">
        <v>17</v>
      </c>
      <c r="F71" s="6">
        <v>47</v>
      </c>
      <c r="G71" s="6">
        <v>3</v>
      </c>
      <c r="H71" s="6"/>
      <c r="I71" s="6"/>
      <c r="J71" s="6">
        <v>67</v>
      </c>
      <c r="K71" s="6">
        <v>5</v>
      </c>
      <c r="L71" s="6">
        <v>44</v>
      </c>
      <c r="M71" s="6">
        <v>2</v>
      </c>
      <c r="N71" s="6"/>
      <c r="O71" s="6"/>
      <c r="P71" s="6"/>
      <c r="Q71" s="6"/>
      <c r="R71" s="5"/>
      <c r="S71" s="5"/>
      <c r="T71" s="5">
        <v>52</v>
      </c>
      <c r="U71" s="5">
        <v>2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5">
        <f t="shared" si="0"/>
        <v>210</v>
      </c>
      <c r="AY71" s="7">
        <f t="shared" si="9"/>
        <v>52.5</v>
      </c>
      <c r="AZ71" s="8">
        <f t="shared" si="2"/>
        <v>4</v>
      </c>
      <c r="BA71" s="8">
        <f t="shared" si="3"/>
        <v>12</v>
      </c>
      <c r="BB71" s="9">
        <f t="shared" si="4"/>
        <v>52.5</v>
      </c>
    </row>
    <row r="72" spans="1:54" ht="12.75">
      <c r="A72" s="5">
        <v>69</v>
      </c>
      <c r="B72" s="5" t="s">
        <v>782</v>
      </c>
      <c r="C72" s="6">
        <v>4324</v>
      </c>
      <c r="D72" s="6" t="s">
        <v>435</v>
      </c>
      <c r="E72" s="6" t="s">
        <v>17</v>
      </c>
      <c r="F72" s="6">
        <v>53</v>
      </c>
      <c r="G72" s="6">
        <v>3</v>
      </c>
      <c r="H72" s="6"/>
      <c r="I72" s="6"/>
      <c r="J72" s="6">
        <v>66</v>
      </c>
      <c r="K72" s="6">
        <v>5</v>
      </c>
      <c r="L72" s="6">
        <v>38</v>
      </c>
      <c r="M72" s="6">
        <v>1</v>
      </c>
      <c r="N72" s="6"/>
      <c r="O72" s="6"/>
      <c r="P72" s="6">
        <v>44</v>
      </c>
      <c r="Q72" s="6">
        <v>2</v>
      </c>
      <c r="R72" s="5"/>
      <c r="S72" s="5"/>
      <c r="T72" s="5">
        <v>59</v>
      </c>
      <c r="U72" s="5">
        <v>3</v>
      </c>
      <c r="V72" s="6">
        <v>52</v>
      </c>
      <c r="W72" s="6">
        <v>3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5">
        <f t="shared" si="0"/>
        <v>312</v>
      </c>
      <c r="AY72" s="7">
        <f t="shared" si="9"/>
        <v>52</v>
      </c>
      <c r="AZ72" s="8">
        <f t="shared" si="2"/>
        <v>6</v>
      </c>
      <c r="BA72" s="8">
        <f t="shared" si="3"/>
        <v>17</v>
      </c>
      <c r="BB72" s="9">
        <f t="shared" si="4"/>
        <v>52</v>
      </c>
    </row>
    <row r="73" spans="1:54" ht="12.75">
      <c r="A73" s="5">
        <v>70</v>
      </c>
      <c r="B73" s="5"/>
      <c r="C73" s="6">
        <v>3589</v>
      </c>
      <c r="D73" s="6" t="s">
        <v>794</v>
      </c>
      <c r="E73" s="6" t="s">
        <v>20</v>
      </c>
      <c r="F73" s="6"/>
      <c r="G73" s="6"/>
      <c r="H73" s="6"/>
      <c r="I73" s="6"/>
      <c r="J73" s="6"/>
      <c r="K73" s="6"/>
      <c r="L73" s="6">
        <v>52</v>
      </c>
      <c r="M73" s="6">
        <v>2</v>
      </c>
      <c r="N73" s="6"/>
      <c r="O73" s="6"/>
      <c r="P73" s="6"/>
      <c r="Q73" s="6"/>
      <c r="R73" s="5"/>
      <c r="S73" s="5"/>
      <c r="T73" s="5"/>
      <c r="U73" s="5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5">
        <f t="shared" si="0"/>
        <v>52</v>
      </c>
      <c r="AY73" s="7">
        <f t="shared" si="9"/>
        <v>52</v>
      </c>
      <c r="AZ73" s="8">
        <f t="shared" si="2"/>
        <v>1</v>
      </c>
      <c r="BA73" s="8">
        <f t="shared" si="3"/>
        <v>2</v>
      </c>
      <c r="BB73" s="9">
        <f t="shared" si="4"/>
        <v>52</v>
      </c>
    </row>
    <row r="74" spans="1:54" ht="12.75">
      <c r="A74" s="5">
        <v>71</v>
      </c>
      <c r="B74" s="5"/>
      <c r="C74" s="6">
        <v>2177</v>
      </c>
      <c r="D74" s="6" t="s">
        <v>685</v>
      </c>
      <c r="E74" s="6" t="s">
        <v>19</v>
      </c>
      <c r="F74" s="6"/>
      <c r="G74" s="6"/>
      <c r="H74" s="6"/>
      <c r="I74" s="6"/>
      <c r="J74" s="6">
        <v>49</v>
      </c>
      <c r="K74" s="6">
        <v>3</v>
      </c>
      <c r="L74" s="6">
        <v>51</v>
      </c>
      <c r="M74" s="6">
        <v>4</v>
      </c>
      <c r="N74" s="6"/>
      <c r="O74" s="6"/>
      <c r="P74" s="6"/>
      <c r="Q74" s="6"/>
      <c r="R74" s="5"/>
      <c r="S74" s="5"/>
      <c r="T74" s="5"/>
      <c r="U74" s="5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5">
        <f t="shared" si="0"/>
        <v>100</v>
      </c>
      <c r="AY74" s="7">
        <f t="shared" si="9"/>
        <v>50</v>
      </c>
      <c r="AZ74" s="8">
        <f t="shared" si="2"/>
        <v>2</v>
      </c>
      <c r="BA74" s="8">
        <f t="shared" si="3"/>
        <v>7</v>
      </c>
      <c r="BB74" s="9">
        <f t="shared" si="4"/>
        <v>50</v>
      </c>
    </row>
    <row r="75" spans="1:54" ht="12.75">
      <c r="A75" s="5">
        <v>72</v>
      </c>
      <c r="B75" s="5"/>
      <c r="C75" s="6">
        <v>5261</v>
      </c>
      <c r="D75" s="6" t="s">
        <v>577</v>
      </c>
      <c r="E75" s="6" t="s">
        <v>78</v>
      </c>
      <c r="F75" s="6"/>
      <c r="G75" s="6"/>
      <c r="H75" s="6">
        <v>50</v>
      </c>
      <c r="I75" s="6">
        <v>3</v>
      </c>
      <c r="J75" s="6"/>
      <c r="K75" s="6"/>
      <c r="L75" s="6"/>
      <c r="M75" s="6"/>
      <c r="N75" s="6"/>
      <c r="O75" s="6"/>
      <c r="P75" s="6"/>
      <c r="Q75" s="6"/>
      <c r="R75" s="5"/>
      <c r="S75" s="5"/>
      <c r="T75" s="5"/>
      <c r="U75" s="5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5">
        <f t="shared" si="0"/>
        <v>50</v>
      </c>
      <c r="AY75" s="7">
        <f t="shared" si="9"/>
        <v>50</v>
      </c>
      <c r="AZ75" s="8">
        <f t="shared" si="2"/>
        <v>1</v>
      </c>
      <c r="BA75" s="8">
        <f t="shared" si="3"/>
        <v>3</v>
      </c>
      <c r="BB75" s="9">
        <f t="shared" si="4"/>
        <v>50</v>
      </c>
    </row>
    <row r="76" spans="1:54" ht="12.75">
      <c r="A76" s="5">
        <v>73</v>
      </c>
      <c r="B76" s="5"/>
      <c r="C76" s="6">
        <v>3917</v>
      </c>
      <c r="D76" s="6" t="s">
        <v>724</v>
      </c>
      <c r="E76" s="6" t="s">
        <v>17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v>50</v>
      </c>
      <c r="Q76" s="6">
        <v>2</v>
      </c>
      <c r="R76" s="5"/>
      <c r="S76" s="5"/>
      <c r="T76" s="5"/>
      <c r="U76" s="5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5">
        <f t="shared" si="0"/>
        <v>50</v>
      </c>
      <c r="AY76" s="7">
        <f t="shared" si="9"/>
        <v>50</v>
      </c>
      <c r="AZ76" s="8">
        <f t="shared" si="2"/>
        <v>1</v>
      </c>
      <c r="BA76" s="8">
        <f t="shared" si="3"/>
        <v>2</v>
      </c>
      <c r="BB76" s="9">
        <f t="shared" si="4"/>
        <v>50</v>
      </c>
    </row>
    <row r="77" spans="1:54" ht="12.75">
      <c r="A77" s="5">
        <v>74</v>
      </c>
      <c r="B77" s="5"/>
      <c r="C77" s="6">
        <v>2912</v>
      </c>
      <c r="D77" s="6" t="s">
        <v>684</v>
      </c>
      <c r="E77" s="6" t="s">
        <v>19</v>
      </c>
      <c r="F77" s="6"/>
      <c r="G77" s="6"/>
      <c r="H77" s="6"/>
      <c r="I77" s="6"/>
      <c r="J77" s="6">
        <v>37</v>
      </c>
      <c r="K77" s="6">
        <v>2</v>
      </c>
      <c r="L77" s="6">
        <v>56</v>
      </c>
      <c r="M77" s="6">
        <v>4</v>
      </c>
      <c r="N77" s="6">
        <v>34</v>
      </c>
      <c r="O77" s="6">
        <v>1</v>
      </c>
      <c r="P77" s="6">
        <v>64</v>
      </c>
      <c r="Q77" s="6">
        <v>5</v>
      </c>
      <c r="R77" s="5">
        <v>63</v>
      </c>
      <c r="S77" s="5">
        <v>5</v>
      </c>
      <c r="T77" s="5"/>
      <c r="U77" s="5"/>
      <c r="V77" s="6">
        <v>45</v>
      </c>
      <c r="W77" s="6">
        <v>2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5">
        <f aca="true" t="shared" si="10" ref="AX77:AX99">SUM(F77,H77,J77,L77,N77,P77,R77,T77,V77,X77,Z77,AB77,AD77,AF77,AH77,AJ77,AL77,AN77,AP77,AR77,AT77,AV77)</f>
        <v>299</v>
      </c>
      <c r="AY77" s="7">
        <f aca="true" t="shared" si="11" ref="AY77:AY99">AX77/AZ77</f>
        <v>49.833333333333336</v>
      </c>
      <c r="AZ77" s="8">
        <f aca="true" t="shared" si="12" ref="AZ77:AZ99">COUNT(F77,H77,J77,L77,N77,P77,R77,T77,V77,X77,Z77,AB77,AD77,AF77,AH77,AJ77,AL77,AN77,AP77,AR77,AT77,AV77)</f>
        <v>6</v>
      </c>
      <c r="BA77" s="8">
        <f aca="true" t="shared" si="13" ref="BA77:BA99">SUM(G77,I77,K77,M77,O77,Q77,S77,U77,W77,Y77,AA77,AC77,AE77,AG77,AI77,AK77,AM77,AO77,AQ77,AS77,AU77,AW77)</f>
        <v>19</v>
      </c>
      <c r="BB77" s="9">
        <f aca="true" t="shared" si="14" ref="BB77:BB99">AX77/AZ77</f>
        <v>49.833333333333336</v>
      </c>
    </row>
    <row r="78" spans="1:54" ht="12.75">
      <c r="A78" s="5">
        <v>75</v>
      </c>
      <c r="B78" s="5"/>
      <c r="C78" s="6">
        <v>4474</v>
      </c>
      <c r="D78" s="6" t="s">
        <v>689</v>
      </c>
      <c r="E78" s="6" t="s">
        <v>18</v>
      </c>
      <c r="F78" s="6"/>
      <c r="G78" s="6"/>
      <c r="H78" s="6"/>
      <c r="I78" s="6"/>
      <c r="J78" s="6">
        <v>47</v>
      </c>
      <c r="K78" s="6">
        <v>2</v>
      </c>
      <c r="L78" s="6"/>
      <c r="M78" s="6"/>
      <c r="N78" s="6"/>
      <c r="O78" s="6"/>
      <c r="P78" s="6"/>
      <c r="Q78" s="6"/>
      <c r="R78" s="5"/>
      <c r="S78" s="5"/>
      <c r="T78" s="5">
        <v>52</v>
      </c>
      <c r="U78" s="5">
        <v>2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5">
        <f t="shared" si="10"/>
        <v>99</v>
      </c>
      <c r="AY78" s="7">
        <f t="shared" si="11"/>
        <v>49.5</v>
      </c>
      <c r="AZ78" s="8">
        <f t="shared" si="12"/>
        <v>2</v>
      </c>
      <c r="BA78" s="8">
        <f t="shared" si="13"/>
        <v>4</v>
      </c>
      <c r="BB78" s="9">
        <f t="shared" si="14"/>
        <v>49.5</v>
      </c>
    </row>
    <row r="79" spans="1:54" ht="12.75">
      <c r="A79" s="5">
        <v>76</v>
      </c>
      <c r="B79" s="5"/>
      <c r="C79" s="6">
        <v>2641</v>
      </c>
      <c r="D79" s="6" t="s">
        <v>442</v>
      </c>
      <c r="E79" s="6" t="s">
        <v>79</v>
      </c>
      <c r="F79" s="6">
        <v>48</v>
      </c>
      <c r="G79" s="6">
        <v>2</v>
      </c>
      <c r="H79" s="6"/>
      <c r="I79" s="6"/>
      <c r="J79" s="6">
        <v>31</v>
      </c>
      <c r="K79" s="6">
        <v>1</v>
      </c>
      <c r="L79" s="6"/>
      <c r="M79" s="6"/>
      <c r="N79" s="6"/>
      <c r="O79" s="6"/>
      <c r="P79" s="6"/>
      <c r="Q79" s="6"/>
      <c r="R79" s="5">
        <v>70</v>
      </c>
      <c r="S79" s="5">
        <v>6</v>
      </c>
      <c r="T79" s="5">
        <v>48</v>
      </c>
      <c r="U79" s="5">
        <v>4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5">
        <f t="shared" si="10"/>
        <v>197</v>
      </c>
      <c r="AY79" s="7">
        <f t="shared" si="11"/>
        <v>49.25</v>
      </c>
      <c r="AZ79" s="8">
        <f t="shared" si="12"/>
        <v>4</v>
      </c>
      <c r="BA79" s="8">
        <f t="shared" si="13"/>
        <v>13</v>
      </c>
      <c r="BB79" s="9">
        <f t="shared" si="14"/>
        <v>49.25</v>
      </c>
    </row>
    <row r="80" spans="1:54" ht="12.75">
      <c r="A80" s="5">
        <v>77</v>
      </c>
      <c r="B80" s="5"/>
      <c r="C80" s="6">
        <v>2829</v>
      </c>
      <c r="D80" s="6" t="s">
        <v>713</v>
      </c>
      <c r="E80" s="6" t="s">
        <v>62</v>
      </c>
      <c r="F80" s="6"/>
      <c r="G80" s="6"/>
      <c r="H80" s="6"/>
      <c r="I80" s="6"/>
      <c r="J80" s="6"/>
      <c r="K80" s="6"/>
      <c r="L80" s="6">
        <v>49</v>
      </c>
      <c r="M80" s="6">
        <v>4</v>
      </c>
      <c r="N80" s="6"/>
      <c r="O80" s="6"/>
      <c r="P80" s="6"/>
      <c r="Q80" s="6"/>
      <c r="R80" s="5"/>
      <c r="S80" s="5"/>
      <c r="T80" s="5"/>
      <c r="U80" s="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">
        <f t="shared" si="10"/>
        <v>49</v>
      </c>
      <c r="AY80" s="7">
        <f t="shared" si="11"/>
        <v>49</v>
      </c>
      <c r="AZ80" s="8">
        <f t="shared" si="12"/>
        <v>1</v>
      </c>
      <c r="BA80" s="8">
        <f t="shared" si="13"/>
        <v>4</v>
      </c>
      <c r="BB80" s="9">
        <f t="shared" si="14"/>
        <v>49</v>
      </c>
    </row>
    <row r="81" spans="1:54" ht="12.75">
      <c r="A81" s="5">
        <v>78</v>
      </c>
      <c r="B81" s="5"/>
      <c r="C81" s="6">
        <v>3479</v>
      </c>
      <c r="D81" s="6" t="s">
        <v>561</v>
      </c>
      <c r="E81" s="6" t="s">
        <v>17</v>
      </c>
      <c r="F81" s="6"/>
      <c r="G81" s="6"/>
      <c r="H81" s="6">
        <v>48</v>
      </c>
      <c r="I81" s="6">
        <v>2</v>
      </c>
      <c r="J81" s="6"/>
      <c r="K81" s="6"/>
      <c r="L81" s="6">
        <v>39</v>
      </c>
      <c r="M81" s="6">
        <v>2</v>
      </c>
      <c r="N81" s="6"/>
      <c r="O81" s="6"/>
      <c r="P81" s="6"/>
      <c r="Q81" s="6"/>
      <c r="R81" s="5"/>
      <c r="S81" s="5"/>
      <c r="T81" s="5"/>
      <c r="U81" s="5"/>
      <c r="V81" s="6">
        <v>56</v>
      </c>
      <c r="W81" s="6">
        <v>3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>
        <f t="shared" si="10"/>
        <v>143</v>
      </c>
      <c r="AY81" s="7">
        <f t="shared" si="11"/>
        <v>47.666666666666664</v>
      </c>
      <c r="AZ81" s="8">
        <f t="shared" si="12"/>
        <v>3</v>
      </c>
      <c r="BA81" s="8">
        <f t="shared" si="13"/>
        <v>7</v>
      </c>
      <c r="BB81" s="9">
        <f t="shared" si="14"/>
        <v>47.666666666666664</v>
      </c>
    </row>
    <row r="82" spans="1:54" ht="12.75">
      <c r="A82" s="5">
        <v>79</v>
      </c>
      <c r="B82" s="5"/>
      <c r="C82" s="6">
        <v>4467</v>
      </c>
      <c r="D82" s="6" t="s">
        <v>427</v>
      </c>
      <c r="E82" s="6" t="s">
        <v>18</v>
      </c>
      <c r="F82" s="6">
        <v>67</v>
      </c>
      <c r="G82" s="6">
        <v>5</v>
      </c>
      <c r="H82" s="6"/>
      <c r="I82" s="6"/>
      <c r="J82" s="6"/>
      <c r="K82" s="6"/>
      <c r="L82" s="6"/>
      <c r="M82" s="6"/>
      <c r="N82" s="6">
        <v>28</v>
      </c>
      <c r="O82" s="6">
        <v>0</v>
      </c>
      <c r="P82" s="6"/>
      <c r="Q82" s="6"/>
      <c r="R82" s="5"/>
      <c r="S82" s="5"/>
      <c r="T82" s="5"/>
      <c r="U82" s="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5">
        <f t="shared" si="10"/>
        <v>95</v>
      </c>
      <c r="AY82" s="7">
        <f t="shared" si="11"/>
        <v>47.5</v>
      </c>
      <c r="AZ82" s="8">
        <f t="shared" si="12"/>
        <v>2</v>
      </c>
      <c r="BA82" s="8">
        <f t="shared" si="13"/>
        <v>5</v>
      </c>
      <c r="BB82" s="9">
        <f t="shared" si="14"/>
        <v>47.5</v>
      </c>
    </row>
    <row r="83" spans="1:54" ht="12.75">
      <c r="A83" s="5">
        <v>80</v>
      </c>
      <c r="B83" s="5"/>
      <c r="C83" s="6">
        <v>4447</v>
      </c>
      <c r="D83" s="6" t="s">
        <v>569</v>
      </c>
      <c r="E83" s="6" t="s">
        <v>19</v>
      </c>
      <c r="F83" s="6"/>
      <c r="G83" s="6"/>
      <c r="H83" s="6">
        <v>55</v>
      </c>
      <c r="I83" s="6">
        <v>3</v>
      </c>
      <c r="J83" s="6">
        <v>41</v>
      </c>
      <c r="K83" s="6">
        <v>2</v>
      </c>
      <c r="L83" s="6"/>
      <c r="M83" s="6"/>
      <c r="N83" s="6">
        <v>46</v>
      </c>
      <c r="O83" s="6">
        <v>2</v>
      </c>
      <c r="P83" s="6"/>
      <c r="Q83" s="6"/>
      <c r="R83" s="5">
        <v>46</v>
      </c>
      <c r="S83" s="5">
        <v>2</v>
      </c>
      <c r="T83" s="5"/>
      <c r="U83" s="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5">
        <f t="shared" si="10"/>
        <v>188</v>
      </c>
      <c r="AY83" s="7">
        <f t="shared" si="11"/>
        <v>47</v>
      </c>
      <c r="AZ83" s="8">
        <f t="shared" si="12"/>
        <v>4</v>
      </c>
      <c r="BA83" s="8">
        <f t="shared" si="13"/>
        <v>9</v>
      </c>
      <c r="BB83" s="9">
        <f t="shared" si="14"/>
        <v>47</v>
      </c>
    </row>
    <row r="84" spans="1:54" ht="12.75">
      <c r="A84" s="5">
        <v>81</v>
      </c>
      <c r="B84" s="5"/>
      <c r="C84" s="6">
        <v>3144</v>
      </c>
      <c r="D84" s="6" t="s">
        <v>680</v>
      </c>
      <c r="E84" s="6" t="s">
        <v>21</v>
      </c>
      <c r="F84" s="6"/>
      <c r="G84" s="6"/>
      <c r="H84" s="6"/>
      <c r="I84" s="6"/>
      <c r="J84" s="6">
        <v>47</v>
      </c>
      <c r="K84" s="6">
        <v>2</v>
      </c>
      <c r="L84" s="6"/>
      <c r="M84" s="6"/>
      <c r="N84" s="6"/>
      <c r="O84" s="6"/>
      <c r="P84" s="6"/>
      <c r="Q84" s="6"/>
      <c r="R84" s="5"/>
      <c r="S84" s="5"/>
      <c r="T84" s="5"/>
      <c r="U84" s="5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5">
        <f t="shared" si="10"/>
        <v>47</v>
      </c>
      <c r="AY84" s="7">
        <f t="shared" si="11"/>
        <v>47</v>
      </c>
      <c r="AZ84" s="8">
        <f t="shared" si="12"/>
        <v>1</v>
      </c>
      <c r="BA84" s="8">
        <f t="shared" si="13"/>
        <v>2</v>
      </c>
      <c r="BB84" s="9">
        <f t="shared" si="14"/>
        <v>47</v>
      </c>
    </row>
    <row r="85" spans="1:54" ht="12.75">
      <c r="A85" s="5">
        <v>82</v>
      </c>
      <c r="B85" s="5"/>
      <c r="C85" s="6">
        <v>2717</v>
      </c>
      <c r="D85" s="6" t="s">
        <v>686</v>
      </c>
      <c r="E85" s="6" t="s">
        <v>19</v>
      </c>
      <c r="F85" s="6"/>
      <c r="G85" s="6"/>
      <c r="H85" s="6"/>
      <c r="I85" s="6"/>
      <c r="J85" s="6">
        <v>46</v>
      </c>
      <c r="K85" s="6">
        <v>3</v>
      </c>
      <c r="L85" s="6">
        <v>34</v>
      </c>
      <c r="M85" s="6">
        <v>2</v>
      </c>
      <c r="N85" s="6">
        <v>47</v>
      </c>
      <c r="O85" s="6">
        <v>2</v>
      </c>
      <c r="P85" s="6">
        <v>48</v>
      </c>
      <c r="Q85" s="6">
        <v>2</v>
      </c>
      <c r="R85" s="5"/>
      <c r="S85" s="5"/>
      <c r="T85" s="5"/>
      <c r="U85" s="5"/>
      <c r="V85" s="6">
        <v>59</v>
      </c>
      <c r="W85" s="6">
        <v>4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>
        <f t="shared" si="10"/>
        <v>234</v>
      </c>
      <c r="AY85" s="7">
        <f t="shared" si="11"/>
        <v>46.8</v>
      </c>
      <c r="AZ85" s="8">
        <f t="shared" si="12"/>
        <v>5</v>
      </c>
      <c r="BA85" s="8">
        <f t="shared" si="13"/>
        <v>13</v>
      </c>
      <c r="BB85" s="9">
        <f t="shared" si="14"/>
        <v>46.8</v>
      </c>
    </row>
    <row r="86" spans="1:54" ht="12.75">
      <c r="A86" s="5">
        <v>83</v>
      </c>
      <c r="B86" s="5"/>
      <c r="C86" s="6">
        <v>5314</v>
      </c>
      <c r="D86" s="6" t="s">
        <v>447</v>
      </c>
      <c r="E86" s="6" t="s">
        <v>79</v>
      </c>
      <c r="F86" s="6">
        <v>27</v>
      </c>
      <c r="G86" s="6">
        <v>0</v>
      </c>
      <c r="H86" s="6">
        <v>40</v>
      </c>
      <c r="I86" s="6">
        <v>1</v>
      </c>
      <c r="J86" s="6">
        <v>37</v>
      </c>
      <c r="K86" s="6">
        <v>2</v>
      </c>
      <c r="L86" s="6">
        <v>38</v>
      </c>
      <c r="M86" s="6">
        <v>1</v>
      </c>
      <c r="N86" s="6">
        <v>71</v>
      </c>
      <c r="O86" s="6">
        <v>6</v>
      </c>
      <c r="P86" s="6">
        <v>48</v>
      </c>
      <c r="Q86" s="6">
        <v>4</v>
      </c>
      <c r="R86" s="5">
        <v>49</v>
      </c>
      <c r="S86" s="5">
        <v>2</v>
      </c>
      <c r="T86" s="5"/>
      <c r="U86" s="5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5">
        <f t="shared" si="10"/>
        <v>310</v>
      </c>
      <c r="AY86" s="7">
        <f t="shared" si="11"/>
        <v>44.285714285714285</v>
      </c>
      <c r="AZ86" s="8">
        <f t="shared" si="12"/>
        <v>7</v>
      </c>
      <c r="BA86" s="8">
        <f t="shared" si="13"/>
        <v>16</v>
      </c>
      <c r="BB86" s="9">
        <f t="shared" si="14"/>
        <v>44.285714285714285</v>
      </c>
    </row>
    <row r="87" spans="1:54" ht="12.75">
      <c r="A87" s="5">
        <v>84</v>
      </c>
      <c r="B87" s="5"/>
      <c r="C87" s="6">
        <v>577</v>
      </c>
      <c r="D87" s="6" t="s">
        <v>679</v>
      </c>
      <c r="E87" s="6" t="s">
        <v>21</v>
      </c>
      <c r="F87" s="6"/>
      <c r="G87" s="6"/>
      <c r="H87" s="6"/>
      <c r="I87" s="6"/>
      <c r="J87" s="6">
        <v>38</v>
      </c>
      <c r="K87" s="6">
        <v>1</v>
      </c>
      <c r="L87" s="6"/>
      <c r="M87" s="6"/>
      <c r="N87" s="6"/>
      <c r="O87" s="6"/>
      <c r="P87" s="6">
        <v>49</v>
      </c>
      <c r="Q87" s="6">
        <v>3</v>
      </c>
      <c r="R87" s="5"/>
      <c r="S87" s="5"/>
      <c r="T87" s="5"/>
      <c r="U87" s="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5">
        <f t="shared" si="10"/>
        <v>87</v>
      </c>
      <c r="AY87" s="7">
        <f t="shared" si="11"/>
        <v>43.5</v>
      </c>
      <c r="AZ87" s="8">
        <f t="shared" si="12"/>
        <v>2</v>
      </c>
      <c r="BA87" s="8">
        <f t="shared" si="13"/>
        <v>4</v>
      </c>
      <c r="BB87" s="9">
        <f t="shared" si="14"/>
        <v>43.5</v>
      </c>
    </row>
    <row r="88" spans="1:54" ht="12.75">
      <c r="A88" s="5">
        <v>85</v>
      </c>
      <c r="B88" s="5"/>
      <c r="C88" s="6">
        <v>3469</v>
      </c>
      <c r="D88" s="6" t="s">
        <v>436</v>
      </c>
      <c r="E88" s="6" t="s">
        <v>17</v>
      </c>
      <c r="F88" s="6">
        <v>36</v>
      </c>
      <c r="G88" s="6">
        <v>1</v>
      </c>
      <c r="H88" s="6"/>
      <c r="I88" s="6"/>
      <c r="J88" s="6">
        <v>47</v>
      </c>
      <c r="K88" s="6">
        <v>3</v>
      </c>
      <c r="L88" s="6"/>
      <c r="M88" s="6"/>
      <c r="N88" s="6"/>
      <c r="O88" s="6"/>
      <c r="P88" s="6">
        <v>44</v>
      </c>
      <c r="Q88" s="6">
        <v>2</v>
      </c>
      <c r="R88" s="5"/>
      <c r="S88" s="5"/>
      <c r="T88" s="5"/>
      <c r="U88" s="5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5">
        <f t="shared" si="10"/>
        <v>127</v>
      </c>
      <c r="AY88" s="7">
        <f t="shared" si="11"/>
        <v>42.333333333333336</v>
      </c>
      <c r="AZ88" s="8">
        <f t="shared" si="12"/>
        <v>3</v>
      </c>
      <c r="BA88" s="8">
        <f t="shared" si="13"/>
        <v>6</v>
      </c>
      <c r="BB88" s="9">
        <f t="shared" si="14"/>
        <v>42.333333333333336</v>
      </c>
    </row>
    <row r="89" spans="1:54" ht="12.75">
      <c r="A89" s="5">
        <v>86</v>
      </c>
      <c r="B89" s="5"/>
      <c r="C89" s="6">
        <v>4462</v>
      </c>
      <c r="D89" s="6" t="s">
        <v>768</v>
      </c>
      <c r="E89" s="6" t="s">
        <v>18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5"/>
      <c r="T89" s="5"/>
      <c r="U89" s="5"/>
      <c r="V89" s="6">
        <v>42</v>
      </c>
      <c r="W89" s="6">
        <v>2</v>
      </c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5">
        <f t="shared" si="10"/>
        <v>42</v>
      </c>
      <c r="AY89" s="7">
        <f t="shared" si="11"/>
        <v>42</v>
      </c>
      <c r="AZ89" s="8">
        <f t="shared" si="12"/>
        <v>1</v>
      </c>
      <c r="BA89" s="8">
        <f t="shared" si="13"/>
        <v>2</v>
      </c>
      <c r="BB89" s="9">
        <f t="shared" si="14"/>
        <v>42</v>
      </c>
    </row>
    <row r="90" spans="1:54" ht="12.75">
      <c r="A90" s="5">
        <v>87</v>
      </c>
      <c r="B90" s="5"/>
      <c r="C90" s="6">
        <v>4824</v>
      </c>
      <c r="D90" s="6" t="s">
        <v>443</v>
      </c>
      <c r="E90" s="6" t="s">
        <v>79</v>
      </c>
      <c r="F90" s="6">
        <v>29</v>
      </c>
      <c r="G90" s="6">
        <v>2</v>
      </c>
      <c r="H90" s="6">
        <v>42</v>
      </c>
      <c r="I90" s="6">
        <v>2</v>
      </c>
      <c r="J90" s="6"/>
      <c r="K90" s="6"/>
      <c r="L90" s="6">
        <v>34</v>
      </c>
      <c r="M90" s="6">
        <v>1</v>
      </c>
      <c r="N90" s="6">
        <v>50</v>
      </c>
      <c r="O90" s="6">
        <v>3</v>
      </c>
      <c r="P90" s="6"/>
      <c r="Q90" s="6"/>
      <c r="R90" s="5">
        <v>32</v>
      </c>
      <c r="S90" s="5">
        <v>0</v>
      </c>
      <c r="T90" s="5">
        <v>59</v>
      </c>
      <c r="U90" s="5">
        <v>5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5">
        <f t="shared" si="10"/>
        <v>246</v>
      </c>
      <c r="AY90" s="7">
        <f t="shared" si="11"/>
        <v>41</v>
      </c>
      <c r="AZ90" s="8">
        <f t="shared" si="12"/>
        <v>6</v>
      </c>
      <c r="BA90" s="8">
        <f t="shared" si="13"/>
        <v>13</v>
      </c>
      <c r="BB90" s="9">
        <f t="shared" si="14"/>
        <v>41</v>
      </c>
    </row>
    <row r="91" spans="1:54" ht="12.75">
      <c r="A91" s="5">
        <v>88</v>
      </c>
      <c r="B91" s="5"/>
      <c r="C91" s="6">
        <v>4802</v>
      </c>
      <c r="D91" s="6" t="s">
        <v>472</v>
      </c>
      <c r="E91" s="6" t="s">
        <v>17</v>
      </c>
      <c r="F91" s="6"/>
      <c r="G91" s="6"/>
      <c r="H91" s="6"/>
      <c r="I91" s="6"/>
      <c r="J91" s="6"/>
      <c r="K91" s="6"/>
      <c r="L91" s="6"/>
      <c r="M91" s="6"/>
      <c r="N91" s="6">
        <v>34</v>
      </c>
      <c r="O91" s="6">
        <v>1</v>
      </c>
      <c r="P91" s="6"/>
      <c r="Q91" s="6"/>
      <c r="R91" s="5"/>
      <c r="S91" s="5"/>
      <c r="T91" s="5">
        <v>47</v>
      </c>
      <c r="U91" s="5">
        <v>2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5">
        <f t="shared" si="10"/>
        <v>81</v>
      </c>
      <c r="AY91" s="7">
        <f t="shared" si="11"/>
        <v>40.5</v>
      </c>
      <c r="AZ91" s="8">
        <f t="shared" si="12"/>
        <v>2</v>
      </c>
      <c r="BA91" s="8">
        <f t="shared" si="13"/>
        <v>3</v>
      </c>
      <c r="BB91" s="9">
        <f t="shared" si="14"/>
        <v>40.5</v>
      </c>
    </row>
    <row r="92" spans="1:54" ht="12.75">
      <c r="A92" s="5">
        <v>89</v>
      </c>
      <c r="B92" s="5"/>
      <c r="C92" s="6">
        <v>4452</v>
      </c>
      <c r="D92" s="6" t="s">
        <v>733</v>
      </c>
      <c r="E92" s="6" t="s">
        <v>18</v>
      </c>
      <c r="F92" s="6"/>
      <c r="G92" s="6"/>
      <c r="H92" s="6"/>
      <c r="I92" s="6"/>
      <c r="J92" s="6"/>
      <c r="K92" s="6"/>
      <c r="L92" s="6"/>
      <c r="M92" s="6"/>
      <c r="N92" s="6">
        <v>40</v>
      </c>
      <c r="O92" s="6">
        <v>3</v>
      </c>
      <c r="P92" s="6"/>
      <c r="Q92" s="6"/>
      <c r="R92" s="5"/>
      <c r="S92" s="5"/>
      <c r="T92" s="5"/>
      <c r="U92" s="5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5">
        <f t="shared" si="10"/>
        <v>40</v>
      </c>
      <c r="AY92" s="7">
        <f t="shared" si="11"/>
        <v>40</v>
      </c>
      <c r="AZ92" s="8">
        <f t="shared" si="12"/>
        <v>1</v>
      </c>
      <c r="BA92" s="8">
        <f t="shared" si="13"/>
        <v>3</v>
      </c>
      <c r="BB92" s="9">
        <f t="shared" si="14"/>
        <v>40</v>
      </c>
    </row>
    <row r="93" spans="1:54" ht="12.75">
      <c r="A93" s="5">
        <v>90</v>
      </c>
      <c r="B93" s="5"/>
      <c r="C93" s="6">
        <v>4635</v>
      </c>
      <c r="D93" s="6" t="s">
        <v>795</v>
      </c>
      <c r="E93" s="6" t="s">
        <v>17</v>
      </c>
      <c r="F93" s="6">
        <v>39</v>
      </c>
      <c r="G93" s="6">
        <v>2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  <c r="U93" s="5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">
        <f t="shared" si="10"/>
        <v>39</v>
      </c>
      <c r="AY93" s="7">
        <f t="shared" si="11"/>
        <v>39</v>
      </c>
      <c r="AZ93" s="8">
        <f t="shared" si="12"/>
        <v>1</v>
      </c>
      <c r="BA93" s="8">
        <f t="shared" si="13"/>
        <v>2</v>
      </c>
      <c r="BB93" s="9">
        <f t="shared" si="14"/>
        <v>39</v>
      </c>
    </row>
    <row r="94" spans="1:54" ht="12.75">
      <c r="A94" s="5">
        <v>91</v>
      </c>
      <c r="B94" s="5"/>
      <c r="C94" s="6">
        <v>3145</v>
      </c>
      <c r="D94" s="6" t="s">
        <v>747</v>
      </c>
      <c r="E94" s="6" t="s">
        <v>21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>
        <v>39</v>
      </c>
      <c r="Q94" s="6">
        <v>1</v>
      </c>
      <c r="R94" s="5"/>
      <c r="S94" s="5"/>
      <c r="T94" s="5"/>
      <c r="U94" s="5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">
        <f t="shared" si="10"/>
        <v>39</v>
      </c>
      <c r="AY94" s="7">
        <f t="shared" si="11"/>
        <v>39</v>
      </c>
      <c r="AZ94" s="8">
        <f t="shared" si="12"/>
        <v>1</v>
      </c>
      <c r="BA94" s="8">
        <f t="shared" si="13"/>
        <v>1</v>
      </c>
      <c r="BB94" s="9">
        <f t="shared" si="14"/>
        <v>39</v>
      </c>
    </row>
    <row r="95" spans="1:54" ht="12.75">
      <c r="A95" s="5">
        <v>92</v>
      </c>
      <c r="B95" s="5"/>
      <c r="C95" s="6">
        <v>5311</v>
      </c>
      <c r="D95" s="6" t="s">
        <v>579</v>
      </c>
      <c r="E95" s="6" t="s">
        <v>79</v>
      </c>
      <c r="F95" s="6"/>
      <c r="G95" s="6"/>
      <c r="H95" s="6">
        <v>34</v>
      </c>
      <c r="I95" s="6">
        <v>1</v>
      </c>
      <c r="J95" s="6">
        <v>56</v>
      </c>
      <c r="K95" s="6">
        <v>4</v>
      </c>
      <c r="L95" s="6">
        <v>30</v>
      </c>
      <c r="M95" s="6">
        <v>0</v>
      </c>
      <c r="N95" s="6"/>
      <c r="O95" s="6"/>
      <c r="P95" s="6">
        <v>33</v>
      </c>
      <c r="Q95" s="6">
        <v>1</v>
      </c>
      <c r="R95" s="5"/>
      <c r="S95" s="5"/>
      <c r="T95" s="5">
        <v>36</v>
      </c>
      <c r="U95" s="5">
        <v>2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5">
        <f t="shared" si="10"/>
        <v>189</v>
      </c>
      <c r="AY95" s="7">
        <f t="shared" si="11"/>
        <v>37.8</v>
      </c>
      <c r="AZ95" s="8">
        <f t="shared" si="12"/>
        <v>5</v>
      </c>
      <c r="BA95" s="8">
        <f t="shared" si="13"/>
        <v>8</v>
      </c>
      <c r="BB95" s="9">
        <f t="shared" si="14"/>
        <v>37.8</v>
      </c>
    </row>
    <row r="96" spans="1:54" ht="12.75">
      <c r="A96" s="5">
        <v>93</v>
      </c>
      <c r="B96" s="5"/>
      <c r="C96" s="6">
        <v>3374</v>
      </c>
      <c r="D96" s="6" t="s">
        <v>678</v>
      </c>
      <c r="E96" s="6" t="s">
        <v>21</v>
      </c>
      <c r="F96" s="6"/>
      <c r="G96" s="6"/>
      <c r="H96" s="6"/>
      <c r="I96" s="6"/>
      <c r="J96" s="6">
        <v>48</v>
      </c>
      <c r="K96" s="6">
        <v>1</v>
      </c>
      <c r="L96" s="6"/>
      <c r="M96" s="6"/>
      <c r="N96" s="6"/>
      <c r="O96" s="6"/>
      <c r="P96" s="6">
        <v>23</v>
      </c>
      <c r="Q96" s="6">
        <v>0</v>
      </c>
      <c r="R96" s="5"/>
      <c r="S96" s="5"/>
      <c r="T96" s="5"/>
      <c r="U96" s="5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5">
        <f t="shared" si="10"/>
        <v>71</v>
      </c>
      <c r="AY96" s="7">
        <f t="shared" si="11"/>
        <v>35.5</v>
      </c>
      <c r="AZ96" s="8">
        <f t="shared" si="12"/>
        <v>2</v>
      </c>
      <c r="BA96" s="8">
        <f t="shared" si="13"/>
        <v>1</v>
      </c>
      <c r="BB96" s="9">
        <f t="shared" si="14"/>
        <v>35.5</v>
      </c>
    </row>
    <row r="97" spans="1:54" ht="12.75">
      <c r="A97" s="5">
        <v>94</v>
      </c>
      <c r="B97" s="5"/>
      <c r="C97" s="6">
        <v>4405</v>
      </c>
      <c r="D97" s="6" t="s">
        <v>419</v>
      </c>
      <c r="E97" s="6" t="s">
        <v>78</v>
      </c>
      <c r="F97" s="6">
        <v>17</v>
      </c>
      <c r="G97" s="6"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5">
        <v>44</v>
      </c>
      <c r="S97" s="5">
        <v>3</v>
      </c>
      <c r="T97" s="5"/>
      <c r="U97" s="5"/>
      <c r="V97" s="6">
        <v>44</v>
      </c>
      <c r="W97" s="6">
        <v>1</v>
      </c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5">
        <f t="shared" si="10"/>
        <v>105</v>
      </c>
      <c r="AY97" s="7">
        <f t="shared" si="11"/>
        <v>35</v>
      </c>
      <c r="AZ97" s="8">
        <f t="shared" si="12"/>
        <v>3</v>
      </c>
      <c r="BA97" s="8">
        <f t="shared" si="13"/>
        <v>4</v>
      </c>
      <c r="BB97" s="9">
        <f t="shared" si="14"/>
        <v>35</v>
      </c>
    </row>
    <row r="98" spans="1:54" ht="12.75">
      <c r="A98" s="5">
        <v>95</v>
      </c>
      <c r="B98" s="5"/>
      <c r="C98" s="6">
        <v>3919</v>
      </c>
      <c r="D98" s="6" t="s">
        <v>562</v>
      </c>
      <c r="E98" s="6" t="s">
        <v>17</v>
      </c>
      <c r="F98" s="6"/>
      <c r="G98" s="6"/>
      <c r="H98" s="6">
        <v>38</v>
      </c>
      <c r="I98" s="6">
        <v>2</v>
      </c>
      <c r="J98" s="6"/>
      <c r="K98" s="6"/>
      <c r="L98" s="6">
        <v>31</v>
      </c>
      <c r="M98" s="6">
        <v>1</v>
      </c>
      <c r="N98" s="6"/>
      <c r="O98" s="6"/>
      <c r="P98" s="6"/>
      <c r="Q98" s="6"/>
      <c r="R98" s="5"/>
      <c r="S98" s="5"/>
      <c r="T98" s="5">
        <v>35</v>
      </c>
      <c r="U98" s="5">
        <v>1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5">
        <f t="shared" si="10"/>
        <v>104</v>
      </c>
      <c r="AY98" s="7">
        <f t="shared" si="11"/>
        <v>34.666666666666664</v>
      </c>
      <c r="AZ98" s="8">
        <f t="shared" si="12"/>
        <v>3</v>
      </c>
      <c r="BA98" s="8">
        <f t="shared" si="13"/>
        <v>4</v>
      </c>
      <c r="BB98" s="9">
        <f t="shared" si="14"/>
        <v>34.666666666666664</v>
      </c>
    </row>
    <row r="99" spans="1:54" ht="12.75">
      <c r="A99" s="5">
        <v>96</v>
      </c>
      <c r="B99" s="5"/>
      <c r="C99" s="6">
        <v>3142</v>
      </c>
      <c r="D99" s="6" t="s">
        <v>682</v>
      </c>
      <c r="E99" s="6" t="s">
        <v>21</v>
      </c>
      <c r="F99" s="6"/>
      <c r="G99" s="6"/>
      <c r="H99" s="6"/>
      <c r="I99" s="6"/>
      <c r="J99" s="6">
        <v>29</v>
      </c>
      <c r="K99" s="6">
        <v>1</v>
      </c>
      <c r="L99" s="6"/>
      <c r="M99" s="6"/>
      <c r="N99" s="6"/>
      <c r="O99" s="6"/>
      <c r="P99" s="6">
        <v>27</v>
      </c>
      <c r="Q99" s="6">
        <v>1</v>
      </c>
      <c r="R99" s="5"/>
      <c r="S99" s="5"/>
      <c r="T99" s="5"/>
      <c r="U99" s="5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5">
        <f t="shared" si="10"/>
        <v>56</v>
      </c>
      <c r="AY99" s="7">
        <f t="shared" si="11"/>
        <v>28</v>
      </c>
      <c r="AZ99" s="8">
        <f t="shared" si="12"/>
        <v>2</v>
      </c>
      <c r="BA99" s="8">
        <f t="shared" si="13"/>
        <v>2</v>
      </c>
      <c r="BB99" s="9">
        <f t="shared" si="14"/>
        <v>28</v>
      </c>
    </row>
    <row r="100" spans="1:54" ht="12.75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  <c r="U100" s="5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>
        <f aca="true" t="shared" si="15" ref="AX100:AX108">SUM(F100,H100,J100,L100,N100,P100,R100,T100,V100,X100,Z100,AB100,AD100,AF100,AH100,AJ100,AL100,AN100,AP100,AR100,AT100,AV100)</f>
        <v>0</v>
      </c>
      <c r="AY100" s="7" t="e">
        <f aca="true" t="shared" si="16" ref="AY100:AY108">AX100/AZ100</f>
        <v>#DIV/0!</v>
      </c>
      <c r="AZ100" s="8">
        <f aca="true" t="shared" si="17" ref="AZ100:AZ108">COUNT(F100,H100,J100,L100,N100,P100,R100,T100,V100,X100,Z100,AB100,AD100,AF100,AH100,AJ100,AL100,AN100,AP100,AR100,AT100,AV100)</f>
        <v>0</v>
      </c>
      <c r="BA100" s="8">
        <f aca="true" t="shared" si="18" ref="BA100:BA108">SUM(G100,I100,K100,M100,O100,Q100,S100,U100,W100,Y100,AA100,AC100,AE100,AG100,AI100,AK100,AM100,AO100,AQ100,AS100,AU100,AW100)</f>
        <v>0</v>
      </c>
      <c r="BB100" s="9" t="e">
        <f aca="true" t="shared" si="19" ref="BB100:BB108">AX100/AZ100</f>
        <v>#DIV/0!</v>
      </c>
    </row>
    <row r="101" spans="1:54" ht="12.75">
      <c r="A101" s="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  <c r="U101" s="5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5">
        <f t="shared" si="15"/>
        <v>0</v>
      </c>
      <c r="AY101" s="7" t="e">
        <f t="shared" si="16"/>
        <v>#DIV/0!</v>
      </c>
      <c r="AZ101" s="8">
        <f t="shared" si="17"/>
        <v>0</v>
      </c>
      <c r="BA101" s="8">
        <f t="shared" si="18"/>
        <v>0</v>
      </c>
      <c r="BB101" s="9" t="e">
        <f t="shared" si="19"/>
        <v>#DIV/0!</v>
      </c>
    </row>
    <row r="102" spans="1:54" ht="12.75">
      <c r="A102" s="5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  <c r="U102" s="5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5">
        <f t="shared" si="15"/>
        <v>0</v>
      </c>
      <c r="AY102" s="7" t="e">
        <f t="shared" si="16"/>
        <v>#DIV/0!</v>
      </c>
      <c r="AZ102" s="8">
        <f t="shared" si="17"/>
        <v>0</v>
      </c>
      <c r="BA102" s="8">
        <f t="shared" si="18"/>
        <v>0</v>
      </c>
      <c r="BB102" s="9" t="e">
        <f t="shared" si="19"/>
        <v>#DIV/0!</v>
      </c>
    </row>
    <row r="103" spans="1:54" ht="12.75">
      <c r="A103" s="5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  <c r="U103" s="5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5">
        <f t="shared" si="15"/>
        <v>0</v>
      </c>
      <c r="AY103" s="7" t="e">
        <f t="shared" si="16"/>
        <v>#DIV/0!</v>
      </c>
      <c r="AZ103" s="8">
        <f t="shared" si="17"/>
        <v>0</v>
      </c>
      <c r="BA103" s="8">
        <f t="shared" si="18"/>
        <v>0</v>
      </c>
      <c r="BB103" s="9" t="e">
        <f t="shared" si="19"/>
        <v>#DIV/0!</v>
      </c>
    </row>
    <row r="104" spans="1:54" ht="12.75">
      <c r="A104" s="5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  <c r="U104" s="5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>
        <f t="shared" si="15"/>
        <v>0</v>
      </c>
      <c r="AY104" s="7" t="e">
        <f t="shared" si="16"/>
        <v>#DIV/0!</v>
      </c>
      <c r="AZ104" s="8">
        <f t="shared" si="17"/>
        <v>0</v>
      </c>
      <c r="BA104" s="8">
        <f t="shared" si="18"/>
        <v>0</v>
      </c>
      <c r="BB104" s="9" t="e">
        <f t="shared" si="19"/>
        <v>#DIV/0!</v>
      </c>
    </row>
    <row r="105" spans="1:54" ht="12.75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  <c r="S105" s="5"/>
      <c r="T105" s="5"/>
      <c r="U105" s="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5">
        <f t="shared" si="15"/>
        <v>0</v>
      </c>
      <c r="AY105" s="7" t="e">
        <f t="shared" si="16"/>
        <v>#DIV/0!</v>
      </c>
      <c r="AZ105" s="8">
        <f t="shared" si="17"/>
        <v>0</v>
      </c>
      <c r="BA105" s="8">
        <f t="shared" si="18"/>
        <v>0</v>
      </c>
      <c r="BB105" s="9" t="e">
        <f t="shared" si="19"/>
        <v>#DIV/0!</v>
      </c>
    </row>
    <row r="106" spans="1:54" ht="12.75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  <c r="U106" s="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5">
        <f t="shared" si="15"/>
        <v>0</v>
      </c>
      <c r="AY106" s="7" t="e">
        <f t="shared" si="16"/>
        <v>#DIV/0!</v>
      </c>
      <c r="AZ106" s="8">
        <f t="shared" si="17"/>
        <v>0</v>
      </c>
      <c r="BA106" s="8">
        <f t="shared" si="18"/>
        <v>0</v>
      </c>
      <c r="BB106" s="9" t="e">
        <f t="shared" si="19"/>
        <v>#DIV/0!</v>
      </c>
    </row>
    <row r="107" spans="1:54" ht="12.75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/>
      <c r="U107" s="5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5">
        <f t="shared" si="15"/>
        <v>0</v>
      </c>
      <c r="AY107" s="7" t="e">
        <f t="shared" si="16"/>
        <v>#DIV/0!</v>
      </c>
      <c r="AZ107" s="8">
        <f t="shared" si="17"/>
        <v>0</v>
      </c>
      <c r="BA107" s="8">
        <f t="shared" si="18"/>
        <v>0</v>
      </c>
      <c r="BB107" s="9" t="e">
        <f t="shared" si="19"/>
        <v>#DIV/0!</v>
      </c>
    </row>
    <row r="108" spans="1:54" ht="12.75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  <c r="U108" s="5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5">
        <f t="shared" si="15"/>
        <v>0</v>
      </c>
      <c r="AY108" s="7" t="e">
        <f t="shared" si="16"/>
        <v>#DIV/0!</v>
      </c>
      <c r="AZ108" s="8">
        <f t="shared" si="17"/>
        <v>0</v>
      </c>
      <c r="BA108" s="8">
        <f t="shared" si="18"/>
        <v>0</v>
      </c>
      <c r="BB108" s="9" t="e">
        <f t="shared" si="19"/>
        <v>#DIV/0!</v>
      </c>
    </row>
    <row r="109" spans="1:54" ht="12.75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  <c r="U109" s="5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5">
        <f aca="true" t="shared" si="20" ref="AX109:AX129">SUM(F109,H109,J109,L109,N109,P109,R109,T109,V109,X109,Z109,AB109,AD109,AF109,AH109,AJ109,AL109,AN109,AP109,AR109,AT109,AV109)</f>
        <v>0</v>
      </c>
      <c r="AY109" s="7" t="e">
        <f aca="true" t="shared" si="21" ref="AY109:AY129">AX109/AZ109</f>
        <v>#DIV/0!</v>
      </c>
      <c r="AZ109" s="8">
        <f aca="true" t="shared" si="22" ref="AZ109:AZ129">COUNT(F109,H109,J109,L109,N109,P109,R109,T109,V109,X109,Z109,AB109,AD109,AF109,AH109,AJ109,AL109,AN109,AP109,AR109,AT109,AV109)</f>
        <v>0</v>
      </c>
      <c r="BA109" s="8">
        <f aca="true" t="shared" si="23" ref="BA109:BA129">SUM(G109,I109,K109,M109,O109,Q109,S109,U109,W109,Y109,AA109,AC109,AE109,AG109,AI109,AK109,AM109,AO109,AQ109,AS109,AU109,AW109)</f>
        <v>0</v>
      </c>
      <c r="BB109" s="9" t="e">
        <f aca="true" t="shared" si="24" ref="BB109:BB129">AX109/AZ109</f>
        <v>#DIV/0!</v>
      </c>
    </row>
    <row r="110" spans="1:54" ht="12.75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  <c r="U110" s="5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5">
        <f t="shared" si="20"/>
        <v>0</v>
      </c>
      <c r="AY110" s="7" t="e">
        <f t="shared" si="21"/>
        <v>#DIV/0!</v>
      </c>
      <c r="AZ110" s="8">
        <f t="shared" si="22"/>
        <v>0</v>
      </c>
      <c r="BA110" s="8">
        <f t="shared" si="23"/>
        <v>0</v>
      </c>
      <c r="BB110" s="9" t="e">
        <f t="shared" si="24"/>
        <v>#DIV/0!</v>
      </c>
    </row>
    <row r="111" spans="1:54" ht="12.7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  <c r="U111" s="5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5">
        <f t="shared" si="20"/>
        <v>0</v>
      </c>
      <c r="AY111" s="7" t="e">
        <f t="shared" si="21"/>
        <v>#DIV/0!</v>
      </c>
      <c r="AZ111" s="8">
        <f t="shared" si="22"/>
        <v>0</v>
      </c>
      <c r="BA111" s="8">
        <f t="shared" si="23"/>
        <v>0</v>
      </c>
      <c r="BB111" s="9" t="e">
        <f t="shared" si="24"/>
        <v>#DIV/0!</v>
      </c>
    </row>
    <row r="112" spans="1:54" ht="12.75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  <c r="U112" s="5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">
        <f t="shared" si="20"/>
        <v>0</v>
      </c>
      <c r="AY112" s="7" t="e">
        <f t="shared" si="21"/>
        <v>#DIV/0!</v>
      </c>
      <c r="AZ112" s="8">
        <f t="shared" si="22"/>
        <v>0</v>
      </c>
      <c r="BA112" s="8">
        <f t="shared" si="23"/>
        <v>0</v>
      </c>
      <c r="BB112" s="9" t="e">
        <f t="shared" si="24"/>
        <v>#DIV/0!</v>
      </c>
    </row>
    <row r="113" spans="1:54" ht="12.75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  <c r="U113" s="5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">
        <f t="shared" si="20"/>
        <v>0</v>
      </c>
      <c r="AY113" s="7" t="e">
        <f t="shared" si="21"/>
        <v>#DIV/0!</v>
      </c>
      <c r="AZ113" s="8">
        <f t="shared" si="22"/>
        <v>0</v>
      </c>
      <c r="BA113" s="8">
        <f t="shared" si="23"/>
        <v>0</v>
      </c>
      <c r="BB113" s="9" t="e">
        <f t="shared" si="24"/>
        <v>#DIV/0!</v>
      </c>
    </row>
    <row r="114" spans="1:54" ht="12.75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  <c r="U114" s="5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5">
        <f t="shared" si="20"/>
        <v>0</v>
      </c>
      <c r="AY114" s="7" t="e">
        <f t="shared" si="21"/>
        <v>#DIV/0!</v>
      </c>
      <c r="AZ114" s="8">
        <f t="shared" si="22"/>
        <v>0</v>
      </c>
      <c r="BA114" s="8">
        <f t="shared" si="23"/>
        <v>0</v>
      </c>
      <c r="BB114" s="9" t="e">
        <f t="shared" si="24"/>
        <v>#DIV/0!</v>
      </c>
    </row>
    <row r="115" spans="1:54" ht="12.75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  <c r="U115" s="5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5">
        <f t="shared" si="20"/>
        <v>0</v>
      </c>
      <c r="AY115" s="7" t="e">
        <f t="shared" si="21"/>
        <v>#DIV/0!</v>
      </c>
      <c r="AZ115" s="8">
        <f t="shared" si="22"/>
        <v>0</v>
      </c>
      <c r="BA115" s="8">
        <f t="shared" si="23"/>
        <v>0</v>
      </c>
      <c r="BB115" s="9" t="e">
        <f t="shared" si="24"/>
        <v>#DIV/0!</v>
      </c>
    </row>
    <row r="116" spans="1:54" ht="12.75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  <c r="U116" s="5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5">
        <f t="shared" si="20"/>
        <v>0</v>
      </c>
      <c r="AY116" s="7" t="e">
        <f t="shared" si="21"/>
        <v>#DIV/0!</v>
      </c>
      <c r="AZ116" s="8">
        <f t="shared" si="22"/>
        <v>0</v>
      </c>
      <c r="BA116" s="8">
        <f t="shared" si="23"/>
        <v>0</v>
      </c>
      <c r="BB116" s="9" t="e">
        <f t="shared" si="24"/>
        <v>#DIV/0!</v>
      </c>
    </row>
    <row r="117" spans="1:54" ht="12.75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  <c r="U117" s="5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">
        <f t="shared" si="20"/>
        <v>0</v>
      </c>
      <c r="AY117" s="7" t="e">
        <f t="shared" si="21"/>
        <v>#DIV/0!</v>
      </c>
      <c r="AZ117" s="8">
        <f t="shared" si="22"/>
        <v>0</v>
      </c>
      <c r="BA117" s="8">
        <f t="shared" si="23"/>
        <v>0</v>
      </c>
      <c r="BB117" s="9" t="e">
        <f t="shared" si="24"/>
        <v>#DIV/0!</v>
      </c>
    </row>
    <row r="118" spans="1:54" ht="12.7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  <c r="U118" s="5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5">
        <f t="shared" si="20"/>
        <v>0</v>
      </c>
      <c r="AY118" s="7" t="e">
        <f t="shared" si="21"/>
        <v>#DIV/0!</v>
      </c>
      <c r="AZ118" s="8">
        <f t="shared" si="22"/>
        <v>0</v>
      </c>
      <c r="BA118" s="8">
        <f t="shared" si="23"/>
        <v>0</v>
      </c>
      <c r="BB118" s="9" t="e">
        <f t="shared" si="24"/>
        <v>#DIV/0!</v>
      </c>
    </row>
    <row r="119" spans="1:54" ht="12.7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  <c r="U119" s="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5">
        <f t="shared" si="20"/>
        <v>0</v>
      </c>
      <c r="AY119" s="7" t="e">
        <f t="shared" si="21"/>
        <v>#DIV/0!</v>
      </c>
      <c r="AZ119" s="8">
        <f t="shared" si="22"/>
        <v>0</v>
      </c>
      <c r="BA119" s="8">
        <f t="shared" si="23"/>
        <v>0</v>
      </c>
      <c r="BB119" s="9" t="e">
        <f t="shared" si="24"/>
        <v>#DIV/0!</v>
      </c>
    </row>
    <row r="120" spans="1:54" ht="12.7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5">
        <f t="shared" si="20"/>
        <v>0</v>
      </c>
      <c r="AY120" s="7" t="e">
        <f t="shared" si="21"/>
        <v>#DIV/0!</v>
      </c>
      <c r="AZ120" s="8">
        <f t="shared" si="22"/>
        <v>0</v>
      </c>
      <c r="BA120" s="8">
        <f t="shared" si="23"/>
        <v>0</v>
      </c>
      <c r="BB120" s="9" t="e">
        <f t="shared" si="24"/>
        <v>#DIV/0!</v>
      </c>
    </row>
    <row r="121" spans="1:54" ht="12.7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  <c r="U121" s="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5">
        <f t="shared" si="20"/>
        <v>0</v>
      </c>
      <c r="AY121" s="7" t="e">
        <f t="shared" si="21"/>
        <v>#DIV/0!</v>
      </c>
      <c r="AZ121" s="8">
        <f t="shared" si="22"/>
        <v>0</v>
      </c>
      <c r="BA121" s="8">
        <f t="shared" si="23"/>
        <v>0</v>
      </c>
      <c r="BB121" s="9" t="e">
        <f t="shared" si="24"/>
        <v>#DIV/0!</v>
      </c>
    </row>
    <row r="122" spans="1:54" ht="12.75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  <c r="U122" s="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5">
        <f t="shared" si="20"/>
        <v>0</v>
      </c>
      <c r="AY122" s="7" t="e">
        <f t="shared" si="21"/>
        <v>#DIV/0!</v>
      </c>
      <c r="AZ122" s="8">
        <f t="shared" si="22"/>
        <v>0</v>
      </c>
      <c r="BA122" s="8">
        <f t="shared" si="23"/>
        <v>0</v>
      </c>
      <c r="BB122" s="9" t="e">
        <f t="shared" si="24"/>
        <v>#DIV/0!</v>
      </c>
    </row>
    <row r="123" spans="1:54" ht="12.75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5">
        <f t="shared" si="20"/>
        <v>0</v>
      </c>
      <c r="AY123" s="7" t="e">
        <f t="shared" si="21"/>
        <v>#DIV/0!</v>
      </c>
      <c r="AZ123" s="8">
        <f t="shared" si="22"/>
        <v>0</v>
      </c>
      <c r="BA123" s="8">
        <f t="shared" si="23"/>
        <v>0</v>
      </c>
      <c r="BB123" s="9" t="e">
        <f t="shared" si="24"/>
        <v>#DIV/0!</v>
      </c>
    </row>
    <row r="124" spans="1:54" ht="12.75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  <c r="U124" s="5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5">
        <f t="shared" si="20"/>
        <v>0</v>
      </c>
      <c r="AY124" s="7" t="e">
        <f t="shared" si="21"/>
        <v>#DIV/0!</v>
      </c>
      <c r="AZ124" s="8">
        <f t="shared" si="22"/>
        <v>0</v>
      </c>
      <c r="BA124" s="8">
        <f t="shared" si="23"/>
        <v>0</v>
      </c>
      <c r="BB124" s="9" t="e">
        <f t="shared" si="24"/>
        <v>#DIV/0!</v>
      </c>
    </row>
    <row r="125" spans="1:54" ht="12.75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  <c r="U125" s="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5">
        <f t="shared" si="20"/>
        <v>0</v>
      </c>
      <c r="AY125" s="7" t="e">
        <f t="shared" si="21"/>
        <v>#DIV/0!</v>
      </c>
      <c r="AZ125" s="8">
        <f t="shared" si="22"/>
        <v>0</v>
      </c>
      <c r="BA125" s="8">
        <f t="shared" si="23"/>
        <v>0</v>
      </c>
      <c r="BB125" s="9" t="e">
        <f t="shared" si="24"/>
        <v>#DIV/0!</v>
      </c>
    </row>
    <row r="126" spans="1:54" ht="12.75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  <c r="U126" s="5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5">
        <f t="shared" si="20"/>
        <v>0</v>
      </c>
      <c r="AY126" s="7" t="e">
        <f t="shared" si="21"/>
        <v>#DIV/0!</v>
      </c>
      <c r="AZ126" s="8">
        <f t="shared" si="22"/>
        <v>0</v>
      </c>
      <c r="BA126" s="8">
        <f t="shared" si="23"/>
        <v>0</v>
      </c>
      <c r="BB126" s="9" t="e">
        <f t="shared" si="24"/>
        <v>#DIV/0!</v>
      </c>
    </row>
    <row r="127" spans="1:54" ht="12.75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  <c r="U127" s="5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5">
        <f t="shared" si="20"/>
        <v>0</v>
      </c>
      <c r="AY127" s="7" t="e">
        <f t="shared" si="21"/>
        <v>#DIV/0!</v>
      </c>
      <c r="AZ127" s="8">
        <f t="shared" si="22"/>
        <v>0</v>
      </c>
      <c r="BA127" s="8">
        <f t="shared" si="23"/>
        <v>0</v>
      </c>
      <c r="BB127" s="9" t="e">
        <f t="shared" si="24"/>
        <v>#DIV/0!</v>
      </c>
    </row>
    <row r="128" spans="1:54" ht="12.75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  <c r="U128" s="5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">
        <f t="shared" si="20"/>
        <v>0</v>
      </c>
      <c r="AY128" s="7" t="e">
        <f t="shared" si="21"/>
        <v>#DIV/0!</v>
      </c>
      <c r="AZ128" s="8">
        <f t="shared" si="22"/>
        <v>0</v>
      </c>
      <c r="BA128" s="8">
        <f t="shared" si="23"/>
        <v>0</v>
      </c>
      <c r="BB128" s="9" t="e">
        <f t="shared" si="24"/>
        <v>#DIV/0!</v>
      </c>
    </row>
    <row r="129" spans="1:54" ht="12.75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  <c r="U129" s="5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5">
        <f t="shared" si="20"/>
        <v>0</v>
      </c>
      <c r="AY129" s="7" t="e">
        <f t="shared" si="21"/>
        <v>#DIV/0!</v>
      </c>
      <c r="AZ129" s="8">
        <f t="shared" si="22"/>
        <v>0</v>
      </c>
      <c r="BA129" s="8">
        <f t="shared" si="23"/>
        <v>0</v>
      </c>
      <c r="BB129" s="9" t="e">
        <f t="shared" si="24"/>
        <v>#DIV/0!</v>
      </c>
    </row>
    <row r="130" spans="1:54" ht="12.75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  <c r="U130" s="5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5">
        <f aca="true" t="shared" si="25" ref="AX130:AX158">SUM(F130,H130,J130,L130,N130,P130,R130,T130,V130,X130,Z130,AB130,AD130,AF130,AH130,AJ130,AL130,AN130,AP130,AR130,AT130,AV130)</f>
        <v>0</v>
      </c>
      <c r="AY130" s="7" t="e">
        <f aca="true" t="shared" si="26" ref="AY130:AY158">AX130/AZ130</f>
        <v>#DIV/0!</v>
      </c>
      <c r="AZ130" s="8">
        <f aca="true" t="shared" si="27" ref="AZ130:AZ158">COUNT(F130,H130,J130,L130,N130,P130,R130,T130,V130,X130,Z130,AB130,AD130,AF130,AH130,AJ130,AL130,AN130,AP130,AR130,AT130,AV130)</f>
        <v>0</v>
      </c>
      <c r="BA130" s="8">
        <f aca="true" t="shared" si="28" ref="BA130:BA158">SUM(G130,I130,K130,M130,O130,Q130,S130,U130,W130,Y130,AA130,AC130,AE130,AG130,AI130,AK130,AM130,AO130,AQ130,AS130,AU130,AW130)</f>
        <v>0</v>
      </c>
      <c r="BB130" s="9" t="e">
        <f aca="true" t="shared" si="29" ref="BB130:BB158">AX130/AZ130</f>
        <v>#DIV/0!</v>
      </c>
    </row>
    <row r="131" spans="1:54" ht="12.75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5">
        <f t="shared" si="25"/>
        <v>0</v>
      </c>
      <c r="AY131" s="7" t="e">
        <f t="shared" si="26"/>
        <v>#DIV/0!</v>
      </c>
      <c r="AZ131" s="8">
        <f t="shared" si="27"/>
        <v>0</v>
      </c>
      <c r="BA131" s="8">
        <f t="shared" si="28"/>
        <v>0</v>
      </c>
      <c r="BB131" s="9" t="e">
        <f t="shared" si="29"/>
        <v>#DIV/0!</v>
      </c>
    </row>
    <row r="132" spans="1:54" ht="12.75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  <c r="U132" s="5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5">
        <f t="shared" si="25"/>
        <v>0</v>
      </c>
      <c r="AY132" s="7" t="e">
        <f t="shared" si="26"/>
        <v>#DIV/0!</v>
      </c>
      <c r="AZ132" s="8">
        <f t="shared" si="27"/>
        <v>0</v>
      </c>
      <c r="BA132" s="8">
        <f t="shared" si="28"/>
        <v>0</v>
      </c>
      <c r="BB132" s="9" t="e">
        <f t="shared" si="29"/>
        <v>#DIV/0!</v>
      </c>
    </row>
    <row r="133" spans="1:54" ht="12.75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  <c r="U133" s="5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5">
        <f t="shared" si="25"/>
        <v>0</v>
      </c>
      <c r="AY133" s="7" t="e">
        <f t="shared" si="26"/>
        <v>#DIV/0!</v>
      </c>
      <c r="AZ133" s="8">
        <f t="shared" si="27"/>
        <v>0</v>
      </c>
      <c r="BA133" s="8">
        <f t="shared" si="28"/>
        <v>0</v>
      </c>
      <c r="BB133" s="9" t="e">
        <f t="shared" si="29"/>
        <v>#DIV/0!</v>
      </c>
    </row>
    <row r="134" spans="1:54" ht="12.75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  <c r="U134" s="5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5">
        <f t="shared" si="25"/>
        <v>0</v>
      </c>
      <c r="AY134" s="7" t="e">
        <f t="shared" si="26"/>
        <v>#DIV/0!</v>
      </c>
      <c r="AZ134" s="8">
        <f t="shared" si="27"/>
        <v>0</v>
      </c>
      <c r="BA134" s="8">
        <f t="shared" si="28"/>
        <v>0</v>
      </c>
      <c r="BB134" s="9" t="e">
        <f t="shared" si="29"/>
        <v>#DIV/0!</v>
      </c>
    </row>
    <row r="135" spans="1:54" ht="12.75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5">
        <f t="shared" si="25"/>
        <v>0</v>
      </c>
      <c r="AY135" s="7" t="e">
        <f t="shared" si="26"/>
        <v>#DIV/0!</v>
      </c>
      <c r="AZ135" s="8">
        <f t="shared" si="27"/>
        <v>0</v>
      </c>
      <c r="BA135" s="8">
        <f t="shared" si="28"/>
        <v>0</v>
      </c>
      <c r="BB135" s="9" t="e">
        <f t="shared" si="29"/>
        <v>#DIV/0!</v>
      </c>
    </row>
    <row r="136" spans="1:54" ht="12.75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  <c r="U136" s="5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5">
        <f t="shared" si="25"/>
        <v>0</v>
      </c>
      <c r="AY136" s="7" t="e">
        <f t="shared" si="26"/>
        <v>#DIV/0!</v>
      </c>
      <c r="AZ136" s="8">
        <f t="shared" si="27"/>
        <v>0</v>
      </c>
      <c r="BA136" s="8">
        <f t="shared" si="28"/>
        <v>0</v>
      </c>
      <c r="BB136" s="9" t="e">
        <f t="shared" si="29"/>
        <v>#DIV/0!</v>
      </c>
    </row>
    <row r="137" spans="1:54" ht="12.75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  <c r="U137" s="5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5">
        <f t="shared" si="25"/>
        <v>0</v>
      </c>
      <c r="AY137" s="7" t="e">
        <f t="shared" si="26"/>
        <v>#DIV/0!</v>
      </c>
      <c r="AZ137" s="8">
        <f t="shared" si="27"/>
        <v>0</v>
      </c>
      <c r="BA137" s="8">
        <f t="shared" si="28"/>
        <v>0</v>
      </c>
      <c r="BB137" s="9" t="e">
        <f t="shared" si="29"/>
        <v>#DIV/0!</v>
      </c>
    </row>
    <row r="138" spans="1:54" ht="12.75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  <c r="U138" s="5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5">
        <f t="shared" si="25"/>
        <v>0</v>
      </c>
      <c r="AY138" s="7" t="e">
        <f t="shared" si="26"/>
        <v>#DIV/0!</v>
      </c>
      <c r="AZ138" s="8">
        <f t="shared" si="27"/>
        <v>0</v>
      </c>
      <c r="BA138" s="8">
        <f t="shared" si="28"/>
        <v>0</v>
      </c>
      <c r="BB138" s="9" t="e">
        <f t="shared" si="29"/>
        <v>#DIV/0!</v>
      </c>
    </row>
    <row r="139" spans="1:54" ht="12.75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5">
        <f t="shared" si="25"/>
        <v>0</v>
      </c>
      <c r="AY139" s="7" t="e">
        <f t="shared" si="26"/>
        <v>#DIV/0!</v>
      </c>
      <c r="AZ139" s="8">
        <f t="shared" si="27"/>
        <v>0</v>
      </c>
      <c r="BA139" s="8">
        <f t="shared" si="28"/>
        <v>0</v>
      </c>
      <c r="BB139" s="9" t="e">
        <f t="shared" si="29"/>
        <v>#DIV/0!</v>
      </c>
    </row>
    <row r="140" spans="1:54" ht="12.75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  <c r="U140" s="5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5">
        <f t="shared" si="25"/>
        <v>0</v>
      </c>
      <c r="AY140" s="7" t="e">
        <f t="shared" si="26"/>
        <v>#DIV/0!</v>
      </c>
      <c r="AZ140" s="8">
        <f t="shared" si="27"/>
        <v>0</v>
      </c>
      <c r="BA140" s="8">
        <f t="shared" si="28"/>
        <v>0</v>
      </c>
      <c r="BB140" s="9" t="e">
        <f t="shared" si="29"/>
        <v>#DIV/0!</v>
      </c>
    </row>
    <row r="141" spans="1:54" ht="12.75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5">
        <f t="shared" si="25"/>
        <v>0</v>
      </c>
      <c r="AY141" s="7" t="e">
        <f t="shared" si="26"/>
        <v>#DIV/0!</v>
      </c>
      <c r="AZ141" s="8">
        <f t="shared" si="27"/>
        <v>0</v>
      </c>
      <c r="BA141" s="8">
        <f t="shared" si="28"/>
        <v>0</v>
      </c>
      <c r="BB141" s="9" t="e">
        <f t="shared" si="29"/>
        <v>#DIV/0!</v>
      </c>
    </row>
    <row r="142" spans="1:54" ht="12.75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5">
        <f t="shared" si="25"/>
        <v>0</v>
      </c>
      <c r="AY142" s="7" t="e">
        <f t="shared" si="26"/>
        <v>#DIV/0!</v>
      </c>
      <c r="AZ142" s="8">
        <f t="shared" si="27"/>
        <v>0</v>
      </c>
      <c r="BA142" s="8">
        <f t="shared" si="28"/>
        <v>0</v>
      </c>
      <c r="BB142" s="9" t="e">
        <f t="shared" si="29"/>
        <v>#DIV/0!</v>
      </c>
    </row>
    <row r="143" spans="1:54" ht="12.75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5">
        <f t="shared" si="25"/>
        <v>0</v>
      </c>
      <c r="AY143" s="7" t="e">
        <f t="shared" si="26"/>
        <v>#DIV/0!</v>
      </c>
      <c r="AZ143" s="8">
        <f t="shared" si="27"/>
        <v>0</v>
      </c>
      <c r="BA143" s="8">
        <f t="shared" si="28"/>
        <v>0</v>
      </c>
      <c r="BB143" s="9" t="e">
        <f t="shared" si="29"/>
        <v>#DIV/0!</v>
      </c>
    </row>
    <row r="144" spans="1:54" ht="12.75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5">
        <f t="shared" si="25"/>
        <v>0</v>
      </c>
      <c r="AY144" s="7" t="e">
        <f t="shared" si="26"/>
        <v>#DIV/0!</v>
      </c>
      <c r="AZ144" s="8">
        <f t="shared" si="27"/>
        <v>0</v>
      </c>
      <c r="BA144" s="8">
        <f t="shared" si="28"/>
        <v>0</v>
      </c>
      <c r="BB144" s="9" t="e">
        <f t="shared" si="29"/>
        <v>#DIV/0!</v>
      </c>
    </row>
    <row r="145" spans="1:54" ht="12.75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5">
        <f t="shared" si="25"/>
        <v>0</v>
      </c>
      <c r="AY145" s="7" t="e">
        <f t="shared" si="26"/>
        <v>#DIV/0!</v>
      </c>
      <c r="AZ145" s="8">
        <f t="shared" si="27"/>
        <v>0</v>
      </c>
      <c r="BA145" s="8">
        <f t="shared" si="28"/>
        <v>0</v>
      </c>
      <c r="BB145" s="9" t="e">
        <f t="shared" si="29"/>
        <v>#DIV/0!</v>
      </c>
    </row>
    <row r="146" spans="1:54" ht="12.75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5">
        <f t="shared" si="25"/>
        <v>0</v>
      </c>
      <c r="AY146" s="7" t="e">
        <f t="shared" si="26"/>
        <v>#DIV/0!</v>
      </c>
      <c r="AZ146" s="8">
        <f t="shared" si="27"/>
        <v>0</v>
      </c>
      <c r="BA146" s="8">
        <f t="shared" si="28"/>
        <v>0</v>
      </c>
      <c r="BB146" s="9" t="e">
        <f t="shared" si="29"/>
        <v>#DIV/0!</v>
      </c>
    </row>
    <row r="147" spans="1:54" ht="12.75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5">
        <f t="shared" si="25"/>
        <v>0</v>
      </c>
      <c r="AY147" s="7" t="e">
        <f t="shared" si="26"/>
        <v>#DIV/0!</v>
      </c>
      <c r="AZ147" s="8">
        <f t="shared" si="27"/>
        <v>0</v>
      </c>
      <c r="BA147" s="8">
        <f t="shared" si="28"/>
        <v>0</v>
      </c>
      <c r="BB147" s="9" t="e">
        <f t="shared" si="29"/>
        <v>#DIV/0!</v>
      </c>
    </row>
    <row r="148" spans="1:54" ht="12.7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5">
        <f t="shared" si="25"/>
        <v>0</v>
      </c>
      <c r="AY148" s="7" t="e">
        <f t="shared" si="26"/>
        <v>#DIV/0!</v>
      </c>
      <c r="AZ148" s="8">
        <f t="shared" si="27"/>
        <v>0</v>
      </c>
      <c r="BA148" s="8">
        <f t="shared" si="28"/>
        <v>0</v>
      </c>
      <c r="BB148" s="9" t="e">
        <f t="shared" si="29"/>
        <v>#DIV/0!</v>
      </c>
    </row>
    <row r="149" spans="1:54" ht="12.75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5">
        <f t="shared" si="25"/>
        <v>0</v>
      </c>
      <c r="AY149" s="7" t="e">
        <f t="shared" si="26"/>
        <v>#DIV/0!</v>
      </c>
      <c r="AZ149" s="8">
        <f t="shared" si="27"/>
        <v>0</v>
      </c>
      <c r="BA149" s="8">
        <f t="shared" si="28"/>
        <v>0</v>
      </c>
      <c r="BB149" s="9" t="e">
        <f t="shared" si="29"/>
        <v>#DIV/0!</v>
      </c>
    </row>
    <row r="150" spans="1:54" ht="12.75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5">
        <f t="shared" si="25"/>
        <v>0</v>
      </c>
      <c r="AY150" s="7" t="e">
        <f t="shared" si="26"/>
        <v>#DIV/0!</v>
      </c>
      <c r="AZ150" s="8">
        <f t="shared" si="27"/>
        <v>0</v>
      </c>
      <c r="BA150" s="8">
        <f t="shared" si="28"/>
        <v>0</v>
      </c>
      <c r="BB150" s="9" t="e">
        <f t="shared" si="29"/>
        <v>#DIV/0!</v>
      </c>
    </row>
    <row r="151" spans="1:54" ht="12.75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5">
        <f t="shared" si="25"/>
        <v>0</v>
      </c>
      <c r="AY151" s="7" t="e">
        <f t="shared" si="26"/>
        <v>#DIV/0!</v>
      </c>
      <c r="AZ151" s="8">
        <f t="shared" si="27"/>
        <v>0</v>
      </c>
      <c r="BA151" s="8">
        <f t="shared" si="28"/>
        <v>0</v>
      </c>
      <c r="BB151" s="9" t="e">
        <f t="shared" si="29"/>
        <v>#DIV/0!</v>
      </c>
    </row>
    <row r="152" spans="1:54" ht="12.75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5">
        <f t="shared" si="25"/>
        <v>0</v>
      </c>
      <c r="AY152" s="7" t="e">
        <f t="shared" si="26"/>
        <v>#DIV/0!</v>
      </c>
      <c r="AZ152" s="8">
        <f t="shared" si="27"/>
        <v>0</v>
      </c>
      <c r="BA152" s="8">
        <f t="shared" si="28"/>
        <v>0</v>
      </c>
      <c r="BB152" s="9" t="e">
        <f t="shared" si="29"/>
        <v>#DIV/0!</v>
      </c>
    </row>
    <row r="153" spans="1:54" ht="12.75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5">
        <f t="shared" si="25"/>
        <v>0</v>
      </c>
      <c r="AY153" s="7" t="e">
        <f t="shared" si="26"/>
        <v>#DIV/0!</v>
      </c>
      <c r="AZ153" s="8">
        <f t="shared" si="27"/>
        <v>0</v>
      </c>
      <c r="BA153" s="8">
        <f t="shared" si="28"/>
        <v>0</v>
      </c>
      <c r="BB153" s="9" t="e">
        <f t="shared" si="29"/>
        <v>#DIV/0!</v>
      </c>
    </row>
    <row r="154" spans="1:54" ht="12.75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5">
        <f t="shared" si="25"/>
        <v>0</v>
      </c>
      <c r="AY154" s="7" t="e">
        <f t="shared" si="26"/>
        <v>#DIV/0!</v>
      </c>
      <c r="AZ154" s="8">
        <f t="shared" si="27"/>
        <v>0</v>
      </c>
      <c r="BA154" s="8">
        <f t="shared" si="28"/>
        <v>0</v>
      </c>
      <c r="BB154" s="9" t="e">
        <f t="shared" si="29"/>
        <v>#DIV/0!</v>
      </c>
    </row>
    <row r="155" spans="1:54" ht="12.75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5">
        <f t="shared" si="25"/>
        <v>0</v>
      </c>
      <c r="AY155" s="7" t="e">
        <f t="shared" si="26"/>
        <v>#DIV/0!</v>
      </c>
      <c r="AZ155" s="8">
        <f t="shared" si="27"/>
        <v>0</v>
      </c>
      <c r="BA155" s="8">
        <f t="shared" si="28"/>
        <v>0</v>
      </c>
      <c r="BB155" s="9" t="e">
        <f t="shared" si="29"/>
        <v>#DIV/0!</v>
      </c>
    </row>
    <row r="156" spans="1:54" ht="12.75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5">
        <f t="shared" si="25"/>
        <v>0</v>
      </c>
      <c r="AY156" s="7" t="e">
        <f t="shared" si="26"/>
        <v>#DIV/0!</v>
      </c>
      <c r="AZ156" s="8">
        <f t="shared" si="27"/>
        <v>0</v>
      </c>
      <c r="BA156" s="8">
        <f t="shared" si="28"/>
        <v>0</v>
      </c>
      <c r="BB156" s="9" t="e">
        <f t="shared" si="29"/>
        <v>#DIV/0!</v>
      </c>
    </row>
    <row r="157" spans="1:54" ht="12.75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5">
        <f t="shared" si="25"/>
        <v>0</v>
      </c>
      <c r="AY157" s="7" t="e">
        <f t="shared" si="26"/>
        <v>#DIV/0!</v>
      </c>
      <c r="AZ157" s="8">
        <f t="shared" si="27"/>
        <v>0</v>
      </c>
      <c r="BA157" s="8">
        <f t="shared" si="28"/>
        <v>0</v>
      </c>
      <c r="BB157" s="9" t="e">
        <f t="shared" si="29"/>
        <v>#DIV/0!</v>
      </c>
    </row>
    <row r="158" spans="1:54" ht="12.75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5">
        <f t="shared" si="25"/>
        <v>0</v>
      </c>
      <c r="AY158" s="7" t="e">
        <f t="shared" si="26"/>
        <v>#DIV/0!</v>
      </c>
      <c r="AZ158" s="8">
        <f t="shared" si="27"/>
        <v>0</v>
      </c>
      <c r="BA158" s="8">
        <f t="shared" si="28"/>
        <v>0</v>
      </c>
      <c r="BB158" s="9" t="e">
        <f t="shared" si="29"/>
        <v>#DIV/0!</v>
      </c>
    </row>
    <row r="159" spans="1:54" ht="12.75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5">
        <f>SUM(F159,H159,J159,L159,N159,P159,R159,T159,V159,X159,Z159,AB159,AD159,AF159,AH159,AJ159,AL159,AN159,AP159,AR159,AT159,AV159)</f>
        <v>0</v>
      </c>
      <c r="AY159" s="7" t="e">
        <f>AX159/AZ159</f>
        <v>#DIV/0!</v>
      </c>
      <c r="AZ159" s="8">
        <f>COUNT(F159,H159,J159,L159,N159,P159,R159,T159,V159,X159,Z159,AB159,AD159,AF159,AH159,AJ159,AL159,AN159,AP159,AR159,AT159,AV159)</f>
        <v>0</v>
      </c>
      <c r="BA159" s="8">
        <f>SUM(G159,I159,K159,M159,O159,Q159,S159,U159,W159,Y159,AA159,AC159,AE159,AG159,AI159,AK159,AM159,AO159,AQ159,AS159,AU159,AW159)</f>
        <v>0</v>
      </c>
      <c r="BB159" s="9" t="e">
        <f>AX159/AZ159</f>
        <v>#DIV/0!</v>
      </c>
    </row>
    <row r="160" spans="1:54" ht="12.75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5">
        <f>SUM(F160,H160,J160,L160,N160,P160,R160,T160,V160,X160,Z160,AB160,AD160,AF160,AH160,AJ160,AL160,AN160,AP160,AR160,AT160,AV160)</f>
        <v>0</v>
      </c>
      <c r="AY160" s="7" t="e">
        <f>AX160/AZ160</f>
        <v>#DIV/0!</v>
      </c>
      <c r="AZ160" s="8">
        <f>COUNT(F160,H160,J160,L160,N160,P160,R160,T160,V160,X160,Z160,AB160,AD160,AF160,AH160,AJ160,AL160,AN160,AP160,AR160,AT160,AV160)</f>
        <v>0</v>
      </c>
      <c r="BA160" s="8">
        <f>SUM(G160,I160,K160,M160,O160,Q160,S160,U160,W160,Y160,AA160,AC160,AE160,AG160,AI160,AK160,AM160,AO160,AQ160,AS160,AU160,AW160)</f>
        <v>0</v>
      </c>
      <c r="BB160" s="9" t="e">
        <f>AX160/AZ160</f>
        <v>#DIV/0!</v>
      </c>
    </row>
    <row r="161" spans="1:54" ht="12.75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5">
        <f>SUM(F161,H161,J161,L161,N161,P161,R161,T161,V161,X161,Z161,AB161,AD161,AF161,AH161,AJ161,AL161,AN161,AP161,AR161,AT161,AV161)</f>
        <v>0</v>
      </c>
      <c r="AY161" s="7" t="e">
        <f>AX161/AZ161</f>
        <v>#DIV/0!</v>
      </c>
      <c r="AZ161" s="8">
        <f>COUNT(F161,H161,J161,L161,N161,P161,R161,T161,V161,X161,Z161,AB161,AD161,AF161,AH161,AJ161,AL161,AN161,AP161,AR161,AT161,AV161)</f>
        <v>0</v>
      </c>
      <c r="BA161" s="8">
        <f>SUM(G161,I161,K161,M161,O161,Q161,S161,U161,W161,Y161,AA161,AC161,AE161,AG161,AI161,AK161,AM161,AO161,AQ161,AS161,AU161,AW161)</f>
        <v>0</v>
      </c>
      <c r="BB161" s="9" t="e">
        <f>AX161/AZ161</f>
        <v>#DIV/0!</v>
      </c>
    </row>
    <row r="162" spans="1:54" ht="12.75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5">
        <f>SUM(F162,H162,J162,L162,N162,P162,R162,T162,V162,X162,Z162,AB162,AD162,AF162,AH162,AJ162,AL162,AN162,AP162,AR162,AT162,AV162)</f>
        <v>0</v>
      </c>
      <c r="AY162" s="7" t="e">
        <f>AX162/AZ162</f>
        <v>#DIV/0!</v>
      </c>
      <c r="AZ162" s="8">
        <f>COUNT(F162,H162,J162,L162,N162,P162,R162,T162,V162,X162,Z162,AB162,AD162,AF162,AH162,AJ162,AL162,AN162,AP162,AR162,AT162,AV162)</f>
        <v>0</v>
      </c>
      <c r="BA162" s="8">
        <f>SUM(G162,I162,K162,M162,O162,Q162,S162,U162,W162,Y162,AA162,AC162,AE162,AG162,AI162,AK162,AM162,AO162,AQ162,AS162,AU162,AW162)</f>
        <v>0</v>
      </c>
      <c r="BB162" s="9" t="e">
        <f>AX162/AZ162</f>
        <v>#DIV/0!</v>
      </c>
    </row>
    <row r="163" spans="1:54" ht="12.75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5">
        <f aca="true" t="shared" si="30" ref="AX163:AX194">SUM(F163,H163,J163,L163,N163,P163,R163,T163,V163,X163,Z163,AB163,AD163,AF163,AH163,AJ163,AL163,AN163,AP163,AR163,AT163,AV163)</f>
        <v>0</v>
      </c>
      <c r="AY163" s="7" t="e">
        <f aca="true" t="shared" si="31" ref="AY163:AY194">AX163/AZ163</f>
        <v>#DIV/0!</v>
      </c>
      <c r="AZ163" s="8">
        <f aca="true" t="shared" si="32" ref="AZ163:AZ194">COUNT(F163,H163,J163,L163,N163,P163,R163,T163,V163,X163,Z163,AB163,AD163,AF163,AH163,AJ163,AL163,AN163,AP163,AR163,AT163,AV163)</f>
        <v>0</v>
      </c>
      <c r="BA163" s="8">
        <f aca="true" t="shared" si="33" ref="BA163:BA194">SUM(G163,I163,K163,M163,O163,Q163,S163,U163,W163,Y163,AA163,AC163,AE163,AG163,AI163,AK163,AM163,AO163,AQ163,AS163,AU163,AW163)</f>
        <v>0</v>
      </c>
      <c r="BB163" s="9" t="e">
        <f aca="true" t="shared" si="34" ref="BB163:BB194">AX163/AZ163</f>
        <v>#DIV/0!</v>
      </c>
    </row>
    <row r="164" spans="1:54" ht="12.75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5">
        <f t="shared" si="30"/>
        <v>0</v>
      </c>
      <c r="AY164" s="7" t="e">
        <f t="shared" si="31"/>
        <v>#DIV/0!</v>
      </c>
      <c r="AZ164" s="8">
        <f t="shared" si="32"/>
        <v>0</v>
      </c>
      <c r="BA164" s="8">
        <f t="shared" si="33"/>
        <v>0</v>
      </c>
      <c r="BB164" s="9" t="e">
        <f t="shared" si="34"/>
        <v>#DIV/0!</v>
      </c>
    </row>
    <row r="165" spans="1:54" ht="12.75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5">
        <f t="shared" si="30"/>
        <v>0</v>
      </c>
      <c r="AY165" s="7" t="e">
        <f t="shared" si="31"/>
        <v>#DIV/0!</v>
      </c>
      <c r="AZ165" s="8">
        <f t="shared" si="32"/>
        <v>0</v>
      </c>
      <c r="BA165" s="8">
        <f t="shared" si="33"/>
        <v>0</v>
      </c>
      <c r="BB165" s="9" t="e">
        <f t="shared" si="34"/>
        <v>#DIV/0!</v>
      </c>
    </row>
    <row r="166" spans="1:54" ht="12.75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5">
        <f t="shared" si="30"/>
        <v>0</v>
      </c>
      <c r="AY166" s="7" t="e">
        <f t="shared" si="31"/>
        <v>#DIV/0!</v>
      </c>
      <c r="AZ166" s="8">
        <f t="shared" si="32"/>
        <v>0</v>
      </c>
      <c r="BA166" s="8">
        <f t="shared" si="33"/>
        <v>0</v>
      </c>
      <c r="BB166" s="9" t="e">
        <f t="shared" si="34"/>
        <v>#DIV/0!</v>
      </c>
    </row>
    <row r="167" spans="1:54" ht="12.7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5">
        <f t="shared" si="30"/>
        <v>0</v>
      </c>
      <c r="AY167" s="7" t="e">
        <f t="shared" si="31"/>
        <v>#DIV/0!</v>
      </c>
      <c r="AZ167" s="8">
        <f t="shared" si="32"/>
        <v>0</v>
      </c>
      <c r="BA167" s="8">
        <f t="shared" si="33"/>
        <v>0</v>
      </c>
      <c r="BB167" s="9" t="e">
        <f t="shared" si="34"/>
        <v>#DIV/0!</v>
      </c>
    </row>
    <row r="168" spans="1:54" ht="12.75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5">
        <f t="shared" si="30"/>
        <v>0</v>
      </c>
      <c r="AY168" s="7" t="e">
        <f t="shared" si="31"/>
        <v>#DIV/0!</v>
      </c>
      <c r="AZ168" s="8">
        <f t="shared" si="32"/>
        <v>0</v>
      </c>
      <c r="BA168" s="8">
        <f t="shared" si="33"/>
        <v>0</v>
      </c>
      <c r="BB168" s="9" t="e">
        <f t="shared" si="34"/>
        <v>#DIV/0!</v>
      </c>
    </row>
    <row r="169" spans="1:54" ht="12.75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5">
        <f t="shared" si="30"/>
        <v>0</v>
      </c>
      <c r="AY169" s="7" t="e">
        <f t="shared" si="31"/>
        <v>#DIV/0!</v>
      </c>
      <c r="AZ169" s="8">
        <f t="shared" si="32"/>
        <v>0</v>
      </c>
      <c r="BA169" s="8">
        <f t="shared" si="33"/>
        <v>0</v>
      </c>
      <c r="BB169" s="9" t="e">
        <f t="shared" si="34"/>
        <v>#DIV/0!</v>
      </c>
    </row>
    <row r="170" spans="1:54" ht="12.75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5">
        <f t="shared" si="30"/>
        <v>0</v>
      </c>
      <c r="AY170" s="7" t="e">
        <f t="shared" si="31"/>
        <v>#DIV/0!</v>
      </c>
      <c r="AZ170" s="8">
        <f t="shared" si="32"/>
        <v>0</v>
      </c>
      <c r="BA170" s="8">
        <f t="shared" si="33"/>
        <v>0</v>
      </c>
      <c r="BB170" s="9" t="e">
        <f t="shared" si="34"/>
        <v>#DIV/0!</v>
      </c>
    </row>
    <row r="171" spans="1:54" ht="12.75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>
        <f t="shared" si="30"/>
        <v>0</v>
      </c>
      <c r="AY171" s="7" t="e">
        <f t="shared" si="31"/>
        <v>#DIV/0!</v>
      </c>
      <c r="AZ171" s="8">
        <f t="shared" si="32"/>
        <v>0</v>
      </c>
      <c r="BA171" s="8">
        <f t="shared" si="33"/>
        <v>0</v>
      </c>
      <c r="BB171" s="9" t="e">
        <f t="shared" si="34"/>
        <v>#DIV/0!</v>
      </c>
    </row>
    <row r="172" spans="1:54" ht="12.75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5">
        <f t="shared" si="30"/>
        <v>0</v>
      </c>
      <c r="AY172" s="7" t="e">
        <f t="shared" si="31"/>
        <v>#DIV/0!</v>
      </c>
      <c r="AZ172" s="8">
        <f t="shared" si="32"/>
        <v>0</v>
      </c>
      <c r="BA172" s="8">
        <f t="shared" si="33"/>
        <v>0</v>
      </c>
      <c r="BB172" s="9" t="e">
        <f t="shared" si="34"/>
        <v>#DIV/0!</v>
      </c>
    </row>
    <row r="173" spans="1:54" ht="12.75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5">
        <f t="shared" si="30"/>
        <v>0</v>
      </c>
      <c r="AY173" s="7" t="e">
        <f t="shared" si="31"/>
        <v>#DIV/0!</v>
      </c>
      <c r="AZ173" s="8">
        <f t="shared" si="32"/>
        <v>0</v>
      </c>
      <c r="BA173" s="8">
        <f t="shared" si="33"/>
        <v>0</v>
      </c>
      <c r="BB173" s="9" t="e">
        <f t="shared" si="34"/>
        <v>#DIV/0!</v>
      </c>
    </row>
    <row r="174" spans="1:54" ht="12.75">
      <c r="A174" s="5"/>
      <c r="B174" s="5"/>
      <c r="C174" s="6"/>
      <c r="D174" s="6"/>
      <c r="E174" s="1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5">
        <f t="shared" si="30"/>
        <v>0</v>
      </c>
      <c r="AY174" s="7" t="e">
        <f t="shared" si="31"/>
        <v>#DIV/0!</v>
      </c>
      <c r="AZ174" s="8">
        <f t="shared" si="32"/>
        <v>0</v>
      </c>
      <c r="BA174" s="8">
        <f t="shared" si="33"/>
        <v>0</v>
      </c>
      <c r="BB174" s="9" t="e">
        <f t="shared" si="34"/>
        <v>#DIV/0!</v>
      </c>
    </row>
    <row r="175" spans="1:54" ht="12.75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5">
        <f t="shared" si="30"/>
        <v>0</v>
      </c>
      <c r="AY175" s="7" t="e">
        <f t="shared" si="31"/>
        <v>#DIV/0!</v>
      </c>
      <c r="AZ175" s="8">
        <f t="shared" si="32"/>
        <v>0</v>
      </c>
      <c r="BA175" s="8">
        <f t="shared" si="33"/>
        <v>0</v>
      </c>
      <c r="BB175" s="9" t="e">
        <f t="shared" si="34"/>
        <v>#DIV/0!</v>
      </c>
    </row>
    <row r="176" spans="1:54" ht="12.75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5">
        <f t="shared" si="30"/>
        <v>0</v>
      </c>
      <c r="AY176" s="7" t="e">
        <f t="shared" si="31"/>
        <v>#DIV/0!</v>
      </c>
      <c r="AZ176" s="8">
        <f t="shared" si="32"/>
        <v>0</v>
      </c>
      <c r="BA176" s="8">
        <f t="shared" si="33"/>
        <v>0</v>
      </c>
      <c r="BB176" s="9" t="e">
        <f t="shared" si="34"/>
        <v>#DIV/0!</v>
      </c>
    </row>
    <row r="177" spans="1:54" ht="12.75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5">
        <f t="shared" si="30"/>
        <v>0</v>
      </c>
      <c r="AY177" s="7" t="e">
        <f t="shared" si="31"/>
        <v>#DIV/0!</v>
      </c>
      <c r="AZ177" s="8">
        <f t="shared" si="32"/>
        <v>0</v>
      </c>
      <c r="BA177" s="8">
        <f t="shared" si="33"/>
        <v>0</v>
      </c>
      <c r="BB177" s="9" t="e">
        <f t="shared" si="34"/>
        <v>#DIV/0!</v>
      </c>
    </row>
    <row r="178" spans="1:54" ht="12.75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5">
        <f t="shared" si="30"/>
        <v>0</v>
      </c>
      <c r="AY178" s="7" t="e">
        <f t="shared" si="31"/>
        <v>#DIV/0!</v>
      </c>
      <c r="AZ178" s="8">
        <f t="shared" si="32"/>
        <v>0</v>
      </c>
      <c r="BA178" s="8">
        <f t="shared" si="33"/>
        <v>0</v>
      </c>
      <c r="BB178" s="9" t="e">
        <f t="shared" si="34"/>
        <v>#DIV/0!</v>
      </c>
    </row>
    <row r="179" spans="1:54" ht="12.7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5">
        <f t="shared" si="30"/>
        <v>0</v>
      </c>
      <c r="AY179" s="7" t="e">
        <f t="shared" si="31"/>
        <v>#DIV/0!</v>
      </c>
      <c r="AZ179" s="8">
        <f t="shared" si="32"/>
        <v>0</v>
      </c>
      <c r="BA179" s="8">
        <f t="shared" si="33"/>
        <v>0</v>
      </c>
      <c r="BB179" s="9" t="e">
        <f t="shared" si="34"/>
        <v>#DIV/0!</v>
      </c>
    </row>
    <row r="180" spans="1:54" ht="12.75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5">
        <f t="shared" si="30"/>
        <v>0</v>
      </c>
      <c r="AY180" s="7" t="e">
        <f t="shared" si="31"/>
        <v>#DIV/0!</v>
      </c>
      <c r="AZ180" s="8">
        <f t="shared" si="32"/>
        <v>0</v>
      </c>
      <c r="BA180" s="8">
        <f t="shared" si="33"/>
        <v>0</v>
      </c>
      <c r="BB180" s="9" t="e">
        <f t="shared" si="34"/>
        <v>#DIV/0!</v>
      </c>
    </row>
    <row r="181" spans="1:54" ht="12.75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5">
        <f t="shared" si="30"/>
        <v>0</v>
      </c>
      <c r="AY181" s="7" t="e">
        <f t="shared" si="31"/>
        <v>#DIV/0!</v>
      </c>
      <c r="AZ181" s="8">
        <f t="shared" si="32"/>
        <v>0</v>
      </c>
      <c r="BA181" s="8">
        <f t="shared" si="33"/>
        <v>0</v>
      </c>
      <c r="BB181" s="9" t="e">
        <f t="shared" si="34"/>
        <v>#DIV/0!</v>
      </c>
    </row>
    <row r="182" spans="1:54" ht="12.75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5">
        <f t="shared" si="30"/>
        <v>0</v>
      </c>
      <c r="AY182" s="7" t="e">
        <f t="shared" si="31"/>
        <v>#DIV/0!</v>
      </c>
      <c r="AZ182" s="8">
        <f t="shared" si="32"/>
        <v>0</v>
      </c>
      <c r="BA182" s="8">
        <f t="shared" si="33"/>
        <v>0</v>
      </c>
      <c r="BB182" s="9" t="e">
        <f t="shared" si="34"/>
        <v>#DIV/0!</v>
      </c>
    </row>
    <row r="183" spans="1:54" ht="12.75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5">
        <f t="shared" si="30"/>
        <v>0</v>
      </c>
      <c r="AY183" s="7" t="e">
        <f t="shared" si="31"/>
        <v>#DIV/0!</v>
      </c>
      <c r="AZ183" s="8">
        <f t="shared" si="32"/>
        <v>0</v>
      </c>
      <c r="BA183" s="8">
        <f t="shared" si="33"/>
        <v>0</v>
      </c>
      <c r="BB183" s="9" t="e">
        <f t="shared" si="34"/>
        <v>#DIV/0!</v>
      </c>
    </row>
    <row r="184" spans="1:54" ht="12.75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5">
        <f t="shared" si="30"/>
        <v>0</v>
      </c>
      <c r="AY184" s="7" t="e">
        <f t="shared" si="31"/>
        <v>#DIV/0!</v>
      </c>
      <c r="AZ184" s="8">
        <f t="shared" si="32"/>
        <v>0</v>
      </c>
      <c r="BA184" s="8">
        <f t="shared" si="33"/>
        <v>0</v>
      </c>
      <c r="BB184" s="9" t="e">
        <f t="shared" si="34"/>
        <v>#DIV/0!</v>
      </c>
    </row>
    <row r="185" spans="1:54" ht="12.75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5">
        <f t="shared" si="30"/>
        <v>0</v>
      </c>
      <c r="AY185" s="7" t="e">
        <f t="shared" si="31"/>
        <v>#DIV/0!</v>
      </c>
      <c r="AZ185" s="8">
        <f t="shared" si="32"/>
        <v>0</v>
      </c>
      <c r="BA185" s="8">
        <f t="shared" si="33"/>
        <v>0</v>
      </c>
      <c r="BB185" s="9" t="e">
        <f t="shared" si="34"/>
        <v>#DIV/0!</v>
      </c>
    </row>
    <row r="186" spans="1:54" ht="12.75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5">
        <f t="shared" si="30"/>
        <v>0</v>
      </c>
      <c r="AY186" s="7" t="e">
        <f t="shared" si="31"/>
        <v>#DIV/0!</v>
      </c>
      <c r="AZ186" s="8">
        <f t="shared" si="32"/>
        <v>0</v>
      </c>
      <c r="BA186" s="8">
        <f t="shared" si="33"/>
        <v>0</v>
      </c>
      <c r="BB186" s="9" t="e">
        <f t="shared" si="34"/>
        <v>#DIV/0!</v>
      </c>
    </row>
    <row r="187" spans="1:54" ht="12.75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5">
        <f t="shared" si="30"/>
        <v>0</v>
      </c>
      <c r="AY187" s="7" t="e">
        <f t="shared" si="31"/>
        <v>#DIV/0!</v>
      </c>
      <c r="AZ187" s="8">
        <f t="shared" si="32"/>
        <v>0</v>
      </c>
      <c r="BA187" s="8">
        <f t="shared" si="33"/>
        <v>0</v>
      </c>
      <c r="BB187" s="9" t="e">
        <f t="shared" si="34"/>
        <v>#DIV/0!</v>
      </c>
    </row>
    <row r="188" spans="1:54" ht="12.75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5">
        <f t="shared" si="30"/>
        <v>0</v>
      </c>
      <c r="AY188" s="7" t="e">
        <f t="shared" si="31"/>
        <v>#DIV/0!</v>
      </c>
      <c r="AZ188" s="8">
        <f t="shared" si="32"/>
        <v>0</v>
      </c>
      <c r="BA188" s="8">
        <f t="shared" si="33"/>
        <v>0</v>
      </c>
      <c r="BB188" s="9" t="e">
        <f t="shared" si="34"/>
        <v>#DIV/0!</v>
      </c>
    </row>
    <row r="189" spans="1:54" ht="12.75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5">
        <f t="shared" si="30"/>
        <v>0</v>
      </c>
      <c r="AY189" s="7" t="e">
        <f t="shared" si="31"/>
        <v>#DIV/0!</v>
      </c>
      <c r="AZ189" s="8">
        <f t="shared" si="32"/>
        <v>0</v>
      </c>
      <c r="BA189" s="8">
        <f t="shared" si="33"/>
        <v>0</v>
      </c>
      <c r="BB189" s="9" t="e">
        <f t="shared" si="34"/>
        <v>#DIV/0!</v>
      </c>
    </row>
    <row r="190" spans="1:54" ht="12.75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5">
        <f t="shared" si="30"/>
        <v>0</v>
      </c>
      <c r="AY190" s="7" t="e">
        <f t="shared" si="31"/>
        <v>#DIV/0!</v>
      </c>
      <c r="AZ190" s="8">
        <f t="shared" si="32"/>
        <v>0</v>
      </c>
      <c r="BA190" s="8">
        <f t="shared" si="33"/>
        <v>0</v>
      </c>
      <c r="BB190" s="9" t="e">
        <f t="shared" si="34"/>
        <v>#DIV/0!</v>
      </c>
    </row>
    <row r="191" spans="1:54" ht="12.75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5">
        <f t="shared" si="30"/>
        <v>0</v>
      </c>
      <c r="AY191" s="7" t="e">
        <f t="shared" si="31"/>
        <v>#DIV/0!</v>
      </c>
      <c r="AZ191" s="8">
        <f t="shared" si="32"/>
        <v>0</v>
      </c>
      <c r="BA191" s="8">
        <f t="shared" si="33"/>
        <v>0</v>
      </c>
      <c r="BB191" s="9" t="e">
        <f t="shared" si="34"/>
        <v>#DIV/0!</v>
      </c>
    </row>
    <row r="192" spans="1:54" ht="12.75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5">
        <f t="shared" si="30"/>
        <v>0</v>
      </c>
      <c r="AY192" s="7" t="e">
        <f t="shared" si="31"/>
        <v>#DIV/0!</v>
      </c>
      <c r="AZ192" s="8">
        <f t="shared" si="32"/>
        <v>0</v>
      </c>
      <c r="BA192" s="8">
        <f t="shared" si="33"/>
        <v>0</v>
      </c>
      <c r="BB192" s="9" t="e">
        <f t="shared" si="34"/>
        <v>#DIV/0!</v>
      </c>
    </row>
    <row r="193" spans="1:54" ht="12.75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5">
        <f t="shared" si="30"/>
        <v>0</v>
      </c>
      <c r="AY193" s="7" t="e">
        <f t="shared" si="31"/>
        <v>#DIV/0!</v>
      </c>
      <c r="AZ193" s="8">
        <f t="shared" si="32"/>
        <v>0</v>
      </c>
      <c r="BA193" s="8">
        <f t="shared" si="33"/>
        <v>0</v>
      </c>
      <c r="BB193" s="9" t="e">
        <f t="shared" si="34"/>
        <v>#DIV/0!</v>
      </c>
    </row>
    <row r="194" spans="1:54" ht="12.75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5">
        <f t="shared" si="30"/>
        <v>0</v>
      </c>
      <c r="AY194" s="7" t="e">
        <f t="shared" si="31"/>
        <v>#DIV/0!</v>
      </c>
      <c r="AZ194" s="8">
        <f t="shared" si="32"/>
        <v>0</v>
      </c>
      <c r="BA194" s="8">
        <f t="shared" si="33"/>
        <v>0</v>
      </c>
      <c r="BB194" s="9" t="e">
        <f t="shared" si="34"/>
        <v>#DIV/0!</v>
      </c>
    </row>
    <row r="195" spans="1:54" ht="12.75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5">
        <f aca="true" t="shared" si="35" ref="AX195:AX212">SUM(F195,H195,J195,L195,N195,P195,R195,T195,V195,X195,Z195,AB195,AD195,AF195,AH195,AJ195,AL195,AN195,AP195,AR195,AT195,AV195)</f>
        <v>0</v>
      </c>
      <c r="AY195" s="7" t="e">
        <f aca="true" t="shared" si="36" ref="AY195:AY212">AX195/AZ195</f>
        <v>#DIV/0!</v>
      </c>
      <c r="AZ195" s="8">
        <f aca="true" t="shared" si="37" ref="AZ195:AZ212">COUNT(F195,H195,J195,L195,N195,P195,R195,T195,V195,X195,Z195,AB195,AD195,AF195,AH195,AJ195,AL195,AN195,AP195,AR195,AT195,AV195)</f>
        <v>0</v>
      </c>
      <c r="BA195" s="8">
        <f aca="true" t="shared" si="38" ref="BA195:BA212">SUM(G195,I195,K195,M195,O195,Q195,S195,U195,W195,Y195,AA195,AC195,AE195,AG195,AI195,AK195,AM195,AO195,AQ195,AS195,AU195,AW195)</f>
        <v>0</v>
      </c>
      <c r="BB195" s="9" t="e">
        <f aca="true" t="shared" si="39" ref="BB195:BB212">AX195/AZ195</f>
        <v>#DIV/0!</v>
      </c>
    </row>
    <row r="196" spans="1:54" ht="12.75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5">
        <f t="shared" si="35"/>
        <v>0</v>
      </c>
      <c r="AY196" s="7" t="e">
        <f t="shared" si="36"/>
        <v>#DIV/0!</v>
      </c>
      <c r="AZ196" s="8">
        <f t="shared" si="37"/>
        <v>0</v>
      </c>
      <c r="BA196" s="8">
        <f t="shared" si="38"/>
        <v>0</v>
      </c>
      <c r="BB196" s="9" t="e">
        <f t="shared" si="39"/>
        <v>#DIV/0!</v>
      </c>
    </row>
    <row r="197" spans="1:54" ht="12.75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5">
        <f t="shared" si="35"/>
        <v>0</v>
      </c>
      <c r="AY197" s="7" t="e">
        <f t="shared" si="36"/>
        <v>#DIV/0!</v>
      </c>
      <c r="AZ197" s="8">
        <f t="shared" si="37"/>
        <v>0</v>
      </c>
      <c r="BA197" s="8">
        <f t="shared" si="38"/>
        <v>0</v>
      </c>
      <c r="BB197" s="9" t="e">
        <f t="shared" si="39"/>
        <v>#DIV/0!</v>
      </c>
    </row>
    <row r="198" spans="1:54" ht="12.75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5">
        <f t="shared" si="35"/>
        <v>0</v>
      </c>
      <c r="AY198" s="7" t="e">
        <f t="shared" si="36"/>
        <v>#DIV/0!</v>
      </c>
      <c r="AZ198" s="8">
        <f t="shared" si="37"/>
        <v>0</v>
      </c>
      <c r="BA198" s="8">
        <f t="shared" si="38"/>
        <v>0</v>
      </c>
      <c r="BB198" s="9" t="e">
        <f t="shared" si="39"/>
        <v>#DIV/0!</v>
      </c>
    </row>
    <row r="199" spans="1:54" ht="12.75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5">
        <f t="shared" si="35"/>
        <v>0</v>
      </c>
      <c r="AY199" s="7" t="e">
        <f t="shared" si="36"/>
        <v>#DIV/0!</v>
      </c>
      <c r="AZ199" s="8">
        <f t="shared" si="37"/>
        <v>0</v>
      </c>
      <c r="BA199" s="8">
        <f t="shared" si="38"/>
        <v>0</v>
      </c>
      <c r="BB199" s="9" t="e">
        <f t="shared" si="39"/>
        <v>#DIV/0!</v>
      </c>
    </row>
    <row r="200" spans="1:54" ht="12.75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5">
        <f t="shared" si="35"/>
        <v>0</v>
      </c>
      <c r="AY200" s="7" t="e">
        <f t="shared" si="36"/>
        <v>#DIV/0!</v>
      </c>
      <c r="AZ200" s="8">
        <f t="shared" si="37"/>
        <v>0</v>
      </c>
      <c r="BA200" s="8">
        <f t="shared" si="38"/>
        <v>0</v>
      </c>
      <c r="BB200" s="9" t="e">
        <f t="shared" si="39"/>
        <v>#DIV/0!</v>
      </c>
    </row>
    <row r="201" spans="1:54" ht="12.75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  <c r="U201" s="5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5">
        <f t="shared" si="35"/>
        <v>0</v>
      </c>
      <c r="AY201" s="7" t="e">
        <f t="shared" si="36"/>
        <v>#DIV/0!</v>
      </c>
      <c r="AZ201" s="8">
        <f t="shared" si="37"/>
        <v>0</v>
      </c>
      <c r="BA201" s="8">
        <f t="shared" si="38"/>
        <v>0</v>
      </c>
      <c r="BB201" s="9" t="e">
        <f t="shared" si="39"/>
        <v>#DIV/0!</v>
      </c>
    </row>
    <row r="202" spans="1:54" ht="12.75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  <c r="U202" s="5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5">
        <f t="shared" si="35"/>
        <v>0</v>
      </c>
      <c r="AY202" s="7" t="e">
        <f t="shared" si="36"/>
        <v>#DIV/0!</v>
      </c>
      <c r="AZ202" s="8">
        <f t="shared" si="37"/>
        <v>0</v>
      </c>
      <c r="BA202" s="8">
        <f t="shared" si="38"/>
        <v>0</v>
      </c>
      <c r="BB202" s="9" t="e">
        <f t="shared" si="39"/>
        <v>#DIV/0!</v>
      </c>
    </row>
    <row r="203" spans="1:54" ht="12.75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  <c r="U203" s="5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5">
        <f t="shared" si="35"/>
        <v>0</v>
      </c>
      <c r="AY203" s="7" t="e">
        <f t="shared" si="36"/>
        <v>#DIV/0!</v>
      </c>
      <c r="AZ203" s="8">
        <f t="shared" si="37"/>
        <v>0</v>
      </c>
      <c r="BA203" s="8">
        <f t="shared" si="38"/>
        <v>0</v>
      </c>
      <c r="BB203" s="9" t="e">
        <f t="shared" si="39"/>
        <v>#DIV/0!</v>
      </c>
    </row>
    <row r="204" spans="1:54" ht="12.75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  <c r="U204" s="5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5">
        <f t="shared" si="35"/>
        <v>0</v>
      </c>
      <c r="AY204" s="7" t="e">
        <f t="shared" si="36"/>
        <v>#DIV/0!</v>
      </c>
      <c r="AZ204" s="8">
        <f t="shared" si="37"/>
        <v>0</v>
      </c>
      <c r="BA204" s="8">
        <f t="shared" si="38"/>
        <v>0</v>
      </c>
      <c r="BB204" s="9" t="e">
        <f t="shared" si="39"/>
        <v>#DIV/0!</v>
      </c>
    </row>
    <row r="205" spans="1:54" ht="12.75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5">
        <f t="shared" si="35"/>
        <v>0</v>
      </c>
      <c r="AY205" s="7" t="e">
        <f t="shared" si="36"/>
        <v>#DIV/0!</v>
      </c>
      <c r="AZ205" s="8">
        <f t="shared" si="37"/>
        <v>0</v>
      </c>
      <c r="BA205" s="8">
        <f t="shared" si="38"/>
        <v>0</v>
      </c>
      <c r="BB205" s="9" t="e">
        <f t="shared" si="39"/>
        <v>#DIV/0!</v>
      </c>
    </row>
    <row r="206" spans="1:54" ht="12.75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  <c r="U206" s="5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5">
        <f t="shared" si="35"/>
        <v>0</v>
      </c>
      <c r="AY206" s="7" t="e">
        <f t="shared" si="36"/>
        <v>#DIV/0!</v>
      </c>
      <c r="AZ206" s="8">
        <f t="shared" si="37"/>
        <v>0</v>
      </c>
      <c r="BA206" s="8">
        <f t="shared" si="38"/>
        <v>0</v>
      </c>
      <c r="BB206" s="9" t="e">
        <f t="shared" si="39"/>
        <v>#DIV/0!</v>
      </c>
    </row>
    <row r="207" spans="1:54" ht="12.75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  <c r="U207" s="5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5">
        <f t="shared" si="35"/>
        <v>0</v>
      </c>
      <c r="AY207" s="7" t="e">
        <f t="shared" si="36"/>
        <v>#DIV/0!</v>
      </c>
      <c r="AZ207" s="8">
        <f t="shared" si="37"/>
        <v>0</v>
      </c>
      <c r="BA207" s="8">
        <f t="shared" si="38"/>
        <v>0</v>
      </c>
      <c r="BB207" s="9" t="e">
        <f t="shared" si="39"/>
        <v>#DIV/0!</v>
      </c>
    </row>
    <row r="208" spans="1:54" ht="12.75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5">
        <f t="shared" si="35"/>
        <v>0</v>
      </c>
      <c r="AY208" s="7" t="e">
        <f t="shared" si="36"/>
        <v>#DIV/0!</v>
      </c>
      <c r="AZ208" s="8">
        <f t="shared" si="37"/>
        <v>0</v>
      </c>
      <c r="BA208" s="8">
        <f t="shared" si="38"/>
        <v>0</v>
      </c>
      <c r="BB208" s="9" t="e">
        <f t="shared" si="39"/>
        <v>#DIV/0!</v>
      </c>
    </row>
    <row r="209" spans="1:54" ht="12.75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  <c r="U209" s="5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5">
        <f t="shared" si="35"/>
        <v>0</v>
      </c>
      <c r="AY209" s="7" t="e">
        <f t="shared" si="36"/>
        <v>#DIV/0!</v>
      </c>
      <c r="AZ209" s="8">
        <f t="shared" si="37"/>
        <v>0</v>
      </c>
      <c r="BA209" s="8">
        <f t="shared" si="38"/>
        <v>0</v>
      </c>
      <c r="BB209" s="9" t="e">
        <f t="shared" si="39"/>
        <v>#DIV/0!</v>
      </c>
    </row>
    <row r="210" spans="1:54" ht="12.7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  <c r="U210" s="5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5">
        <f t="shared" si="35"/>
        <v>0</v>
      </c>
      <c r="AY210" s="7" t="e">
        <f t="shared" si="36"/>
        <v>#DIV/0!</v>
      </c>
      <c r="AZ210" s="8">
        <f t="shared" si="37"/>
        <v>0</v>
      </c>
      <c r="BA210" s="8">
        <f t="shared" si="38"/>
        <v>0</v>
      </c>
      <c r="BB210" s="9" t="e">
        <f t="shared" si="39"/>
        <v>#DIV/0!</v>
      </c>
    </row>
    <row r="211" spans="1:54" ht="12.75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  <c r="U211" s="5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5">
        <f t="shared" si="35"/>
        <v>0</v>
      </c>
      <c r="AY211" s="7" t="e">
        <f t="shared" si="36"/>
        <v>#DIV/0!</v>
      </c>
      <c r="AZ211" s="8">
        <f t="shared" si="37"/>
        <v>0</v>
      </c>
      <c r="BA211" s="8">
        <f t="shared" si="38"/>
        <v>0</v>
      </c>
      <c r="BB211" s="9" t="e">
        <f t="shared" si="39"/>
        <v>#DIV/0!</v>
      </c>
    </row>
    <row r="212" spans="1:54" ht="12.75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  <c r="U212" s="5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5">
        <f t="shared" si="35"/>
        <v>0</v>
      </c>
      <c r="AY212" s="7" t="e">
        <f t="shared" si="36"/>
        <v>#DIV/0!</v>
      </c>
      <c r="AZ212" s="8">
        <f t="shared" si="37"/>
        <v>0</v>
      </c>
      <c r="BA212" s="8">
        <f t="shared" si="38"/>
        <v>0</v>
      </c>
      <c r="BB212" s="9" t="e">
        <f t="shared" si="39"/>
        <v>#DIV/0!</v>
      </c>
    </row>
    <row r="213" spans="1:54" ht="12.75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5">
        <f aca="true" t="shared" si="40" ref="AX213:AX231">SUM(F213,H213,J213,L213,N213,P213,R213,T213,V213,X213,Z213,AB213,AD213,AF213,AH213,AJ213,AL213,AN213,AP213,AR213,AT213,AV213)</f>
        <v>0</v>
      </c>
      <c r="AY213" s="7" t="e">
        <f aca="true" t="shared" si="41" ref="AY213:AY231">AX213/AZ213</f>
        <v>#DIV/0!</v>
      </c>
      <c r="AZ213" s="8">
        <f aca="true" t="shared" si="42" ref="AZ213:AZ231">COUNT(F213,H213,J213,L213,N213,P213,R213,T213,V213,X213,Z213,AB213,AD213,AF213,AH213,AJ213,AL213,AN213,AP213,AR213,AT213,AV213)</f>
        <v>0</v>
      </c>
      <c r="BA213" s="8">
        <f aca="true" t="shared" si="43" ref="BA213:BA231">SUM(G213,I213,K213,M213,O213,Q213,S213,U213,W213,Y213,AA213,AC213,AE213,AG213,AI213,AK213,AM213,AO213,AQ213,AS213,AU213,AW213)</f>
        <v>0</v>
      </c>
      <c r="BB213" s="9" t="e">
        <f aca="true" t="shared" si="44" ref="BB213:BB231">AX213/AZ213</f>
        <v>#DIV/0!</v>
      </c>
    </row>
    <row r="214" spans="1:54" ht="12.75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  <c r="U214" s="5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5">
        <f t="shared" si="40"/>
        <v>0</v>
      </c>
      <c r="AY214" s="7" t="e">
        <f t="shared" si="41"/>
        <v>#DIV/0!</v>
      </c>
      <c r="AZ214" s="8">
        <f t="shared" si="42"/>
        <v>0</v>
      </c>
      <c r="BA214" s="8">
        <f t="shared" si="43"/>
        <v>0</v>
      </c>
      <c r="BB214" s="9" t="e">
        <f t="shared" si="44"/>
        <v>#DIV/0!</v>
      </c>
    </row>
    <row r="215" spans="1:54" ht="12.75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  <c r="U215" s="5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5">
        <f t="shared" si="40"/>
        <v>0</v>
      </c>
      <c r="AY215" s="7" t="e">
        <f t="shared" si="41"/>
        <v>#DIV/0!</v>
      </c>
      <c r="AZ215" s="8">
        <f t="shared" si="42"/>
        <v>0</v>
      </c>
      <c r="BA215" s="8">
        <f t="shared" si="43"/>
        <v>0</v>
      </c>
      <c r="BB215" s="9" t="e">
        <f t="shared" si="44"/>
        <v>#DIV/0!</v>
      </c>
    </row>
    <row r="216" spans="1:54" ht="12.75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5">
        <f t="shared" si="40"/>
        <v>0</v>
      </c>
      <c r="AY216" s="7" t="e">
        <f t="shared" si="41"/>
        <v>#DIV/0!</v>
      </c>
      <c r="AZ216" s="8">
        <f t="shared" si="42"/>
        <v>0</v>
      </c>
      <c r="BA216" s="8">
        <f t="shared" si="43"/>
        <v>0</v>
      </c>
      <c r="BB216" s="9" t="e">
        <f t="shared" si="44"/>
        <v>#DIV/0!</v>
      </c>
    </row>
    <row r="217" spans="1:54" ht="12.75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5">
        <f t="shared" si="40"/>
        <v>0</v>
      </c>
      <c r="AY217" s="7" t="e">
        <f t="shared" si="41"/>
        <v>#DIV/0!</v>
      </c>
      <c r="AZ217" s="8">
        <f t="shared" si="42"/>
        <v>0</v>
      </c>
      <c r="BA217" s="8">
        <f t="shared" si="43"/>
        <v>0</v>
      </c>
      <c r="BB217" s="9" t="e">
        <f t="shared" si="44"/>
        <v>#DIV/0!</v>
      </c>
    </row>
    <row r="218" spans="1:54" ht="12.75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5">
        <f t="shared" si="40"/>
        <v>0</v>
      </c>
      <c r="AY218" s="7" t="e">
        <f t="shared" si="41"/>
        <v>#DIV/0!</v>
      </c>
      <c r="AZ218" s="8">
        <f t="shared" si="42"/>
        <v>0</v>
      </c>
      <c r="BA218" s="8">
        <f t="shared" si="43"/>
        <v>0</v>
      </c>
      <c r="BB218" s="9" t="e">
        <f t="shared" si="44"/>
        <v>#DIV/0!</v>
      </c>
    </row>
    <row r="219" spans="1:54" ht="12.75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5">
        <f t="shared" si="40"/>
        <v>0</v>
      </c>
      <c r="AY219" s="7" t="e">
        <f t="shared" si="41"/>
        <v>#DIV/0!</v>
      </c>
      <c r="AZ219" s="8">
        <f t="shared" si="42"/>
        <v>0</v>
      </c>
      <c r="BA219" s="8">
        <f t="shared" si="43"/>
        <v>0</v>
      </c>
      <c r="BB219" s="9" t="e">
        <f t="shared" si="44"/>
        <v>#DIV/0!</v>
      </c>
    </row>
    <row r="220" spans="1:54" ht="12.75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5">
        <f t="shared" si="40"/>
        <v>0</v>
      </c>
      <c r="AY220" s="7" t="e">
        <f t="shared" si="41"/>
        <v>#DIV/0!</v>
      </c>
      <c r="AZ220" s="8">
        <f t="shared" si="42"/>
        <v>0</v>
      </c>
      <c r="BA220" s="8">
        <f t="shared" si="43"/>
        <v>0</v>
      </c>
      <c r="BB220" s="9" t="e">
        <f t="shared" si="44"/>
        <v>#DIV/0!</v>
      </c>
    </row>
    <row r="221" spans="1:54" ht="12.75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5">
        <f t="shared" si="40"/>
        <v>0</v>
      </c>
      <c r="AY221" s="7" t="e">
        <f t="shared" si="41"/>
        <v>#DIV/0!</v>
      </c>
      <c r="AZ221" s="8">
        <f t="shared" si="42"/>
        <v>0</v>
      </c>
      <c r="BA221" s="8">
        <f t="shared" si="43"/>
        <v>0</v>
      </c>
      <c r="BB221" s="9" t="e">
        <f t="shared" si="44"/>
        <v>#DIV/0!</v>
      </c>
    </row>
    <row r="222" spans="1:54" ht="12.75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5">
        <f t="shared" si="40"/>
        <v>0</v>
      </c>
      <c r="AY222" s="7" t="e">
        <f t="shared" si="41"/>
        <v>#DIV/0!</v>
      </c>
      <c r="AZ222" s="8">
        <f t="shared" si="42"/>
        <v>0</v>
      </c>
      <c r="BA222" s="8">
        <f t="shared" si="43"/>
        <v>0</v>
      </c>
      <c r="BB222" s="9" t="e">
        <f t="shared" si="44"/>
        <v>#DIV/0!</v>
      </c>
    </row>
    <row r="223" spans="1:54" ht="12.75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5">
        <f t="shared" si="40"/>
        <v>0</v>
      </c>
      <c r="AY223" s="7" t="e">
        <f t="shared" si="41"/>
        <v>#DIV/0!</v>
      </c>
      <c r="AZ223" s="8">
        <f t="shared" si="42"/>
        <v>0</v>
      </c>
      <c r="BA223" s="8">
        <f t="shared" si="43"/>
        <v>0</v>
      </c>
      <c r="BB223" s="9" t="e">
        <f t="shared" si="44"/>
        <v>#DIV/0!</v>
      </c>
    </row>
    <row r="224" spans="1:54" ht="12.7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5">
        <f t="shared" si="40"/>
        <v>0</v>
      </c>
      <c r="AY224" s="7" t="e">
        <f t="shared" si="41"/>
        <v>#DIV/0!</v>
      </c>
      <c r="AZ224" s="8">
        <f t="shared" si="42"/>
        <v>0</v>
      </c>
      <c r="BA224" s="8">
        <f t="shared" si="43"/>
        <v>0</v>
      </c>
      <c r="BB224" s="9" t="e">
        <f t="shared" si="44"/>
        <v>#DIV/0!</v>
      </c>
    </row>
    <row r="225" spans="1:54" ht="12.75">
      <c r="A225" s="5"/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0"/>
      <c r="S225" s="10"/>
      <c r="T225" s="10"/>
      <c r="U225" s="10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5">
        <f t="shared" si="40"/>
        <v>0</v>
      </c>
      <c r="AY225" s="7" t="e">
        <f t="shared" si="41"/>
        <v>#DIV/0!</v>
      </c>
      <c r="AZ225" s="8">
        <f t="shared" si="42"/>
        <v>0</v>
      </c>
      <c r="BA225" s="8">
        <f t="shared" si="43"/>
        <v>0</v>
      </c>
      <c r="BB225" s="9" t="e">
        <f t="shared" si="44"/>
        <v>#DIV/0!</v>
      </c>
    </row>
    <row r="226" spans="1:54" ht="12.75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5">
        <f t="shared" si="40"/>
        <v>0</v>
      </c>
      <c r="AY226" s="7" t="e">
        <f t="shared" si="41"/>
        <v>#DIV/0!</v>
      </c>
      <c r="AZ226" s="8">
        <f t="shared" si="42"/>
        <v>0</v>
      </c>
      <c r="BA226" s="8">
        <f t="shared" si="43"/>
        <v>0</v>
      </c>
      <c r="BB226" s="9" t="e">
        <f t="shared" si="44"/>
        <v>#DIV/0!</v>
      </c>
    </row>
    <row r="227" spans="1:54" ht="12.75">
      <c r="A227" s="5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5">
        <f t="shared" si="40"/>
        <v>0</v>
      </c>
      <c r="AY227" s="7" t="e">
        <f t="shared" si="41"/>
        <v>#DIV/0!</v>
      </c>
      <c r="AZ227" s="8">
        <f t="shared" si="42"/>
        <v>0</v>
      </c>
      <c r="BA227" s="8">
        <f t="shared" si="43"/>
        <v>0</v>
      </c>
      <c r="BB227" s="9" t="e">
        <f t="shared" si="44"/>
        <v>#DIV/0!</v>
      </c>
    </row>
    <row r="228" spans="1:54" ht="12.75">
      <c r="A228" s="5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5">
        <f t="shared" si="40"/>
        <v>0</v>
      </c>
      <c r="AY228" s="7" t="e">
        <f t="shared" si="41"/>
        <v>#DIV/0!</v>
      </c>
      <c r="AZ228" s="8">
        <f t="shared" si="42"/>
        <v>0</v>
      </c>
      <c r="BA228" s="8">
        <f t="shared" si="43"/>
        <v>0</v>
      </c>
      <c r="BB228" s="9" t="e">
        <f t="shared" si="44"/>
        <v>#DIV/0!</v>
      </c>
    </row>
    <row r="229" spans="1:54" ht="12.75">
      <c r="A229" s="5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5">
        <f t="shared" si="40"/>
        <v>0</v>
      </c>
      <c r="AY229" s="7" t="e">
        <f t="shared" si="41"/>
        <v>#DIV/0!</v>
      </c>
      <c r="AZ229" s="8">
        <f t="shared" si="42"/>
        <v>0</v>
      </c>
      <c r="BA229" s="8">
        <f t="shared" si="43"/>
        <v>0</v>
      </c>
      <c r="BB229" s="9" t="e">
        <f t="shared" si="44"/>
        <v>#DIV/0!</v>
      </c>
    </row>
    <row r="230" spans="1:54" ht="12.75">
      <c r="A230" s="5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5">
        <f t="shared" si="40"/>
        <v>0</v>
      </c>
      <c r="AY230" s="7" t="e">
        <f t="shared" si="41"/>
        <v>#DIV/0!</v>
      </c>
      <c r="AZ230" s="8">
        <f t="shared" si="42"/>
        <v>0</v>
      </c>
      <c r="BA230" s="8">
        <f t="shared" si="43"/>
        <v>0</v>
      </c>
      <c r="BB230" s="9" t="e">
        <f t="shared" si="44"/>
        <v>#DIV/0!</v>
      </c>
    </row>
    <row r="231" spans="1:54" ht="12.75">
      <c r="A231" s="5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5">
        <f t="shared" si="40"/>
        <v>0</v>
      </c>
      <c r="AY231" s="7" t="e">
        <f t="shared" si="41"/>
        <v>#DIV/0!</v>
      </c>
      <c r="AZ231" s="8">
        <f t="shared" si="42"/>
        <v>0</v>
      </c>
      <c r="BA231" s="8">
        <f t="shared" si="43"/>
        <v>0</v>
      </c>
      <c r="BB231" s="9" t="e">
        <f t="shared" si="44"/>
        <v>#DIV/0!</v>
      </c>
    </row>
    <row r="232" spans="1:54" ht="12.75">
      <c r="A232" s="5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5">
        <f aca="true" t="shared" si="45" ref="AX232:AX245">SUM(F232,H232,J232,L232,N232,P232,R232,T232,V232,X232,Z232,AB232,AD232,AF232,AH232,AJ232,AL232,AN232,AP232,AR232,AT232,AV232)</f>
        <v>0</v>
      </c>
      <c r="AY232" s="7" t="e">
        <f aca="true" t="shared" si="46" ref="AY232:AY238">AX232/AZ232</f>
        <v>#DIV/0!</v>
      </c>
      <c r="AZ232" s="8">
        <f aca="true" t="shared" si="47" ref="AZ232:AZ245">COUNT(F232,H232,J232,L232,N232,P232,R232,T232,V232,X232,Z232,AB232,AD232,AF232,AH232,AJ232,AL232,AN232,AP232,AR232,AT232,AV232)*9</f>
        <v>0</v>
      </c>
      <c r="BA232" s="8">
        <f aca="true" t="shared" si="48" ref="BA232:BA245">SUM(G232,I232,K232,M232,O232,Q232,S232,U232,W232,Y232,AA232,AC232,AE232,AG232,AI232,AK232,AM232,AO232,AQ232,AS232,AU232,AW232)</f>
        <v>0</v>
      </c>
      <c r="BB232" s="9" t="e">
        <f aca="true" t="shared" si="49" ref="BB232:BB245">AY232*9</f>
        <v>#DIV/0!</v>
      </c>
    </row>
    <row r="233" spans="1:54" ht="12.75">
      <c r="A233" s="5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5">
        <f t="shared" si="45"/>
        <v>0</v>
      </c>
      <c r="AY233" s="7" t="e">
        <f t="shared" si="46"/>
        <v>#DIV/0!</v>
      </c>
      <c r="AZ233" s="8">
        <f t="shared" si="47"/>
        <v>0</v>
      </c>
      <c r="BA233" s="8">
        <f t="shared" si="48"/>
        <v>0</v>
      </c>
      <c r="BB233" s="9" t="e">
        <f t="shared" si="49"/>
        <v>#DIV/0!</v>
      </c>
    </row>
    <row r="234" spans="1:54" ht="12.75">
      <c r="A234" s="5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5">
        <f t="shared" si="45"/>
        <v>0</v>
      </c>
      <c r="AY234" s="7" t="e">
        <f t="shared" si="46"/>
        <v>#DIV/0!</v>
      </c>
      <c r="AZ234" s="8">
        <f t="shared" si="47"/>
        <v>0</v>
      </c>
      <c r="BA234" s="8">
        <f t="shared" si="48"/>
        <v>0</v>
      </c>
      <c r="BB234" s="9" t="e">
        <f t="shared" si="49"/>
        <v>#DIV/0!</v>
      </c>
    </row>
    <row r="235" spans="1:54" ht="12.75">
      <c r="A235" s="5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5">
        <f t="shared" si="45"/>
        <v>0</v>
      </c>
      <c r="AY235" s="7" t="e">
        <f t="shared" si="46"/>
        <v>#DIV/0!</v>
      </c>
      <c r="AZ235" s="8">
        <f t="shared" si="47"/>
        <v>0</v>
      </c>
      <c r="BA235" s="8">
        <f t="shared" si="48"/>
        <v>0</v>
      </c>
      <c r="BB235" s="9" t="e">
        <f t="shared" si="49"/>
        <v>#DIV/0!</v>
      </c>
    </row>
    <row r="236" spans="1:54" ht="12.75">
      <c r="A236" s="5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5">
        <f t="shared" si="45"/>
        <v>0</v>
      </c>
      <c r="AY236" s="7" t="e">
        <f t="shared" si="46"/>
        <v>#DIV/0!</v>
      </c>
      <c r="AZ236" s="8">
        <f t="shared" si="47"/>
        <v>0</v>
      </c>
      <c r="BA236" s="8">
        <f t="shared" si="48"/>
        <v>0</v>
      </c>
      <c r="BB236" s="9" t="e">
        <f t="shared" si="49"/>
        <v>#DIV/0!</v>
      </c>
    </row>
    <row r="237" spans="1:54" ht="12.75">
      <c r="A237" s="5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5">
        <f t="shared" si="45"/>
        <v>0</v>
      </c>
      <c r="AY237" s="7" t="e">
        <f t="shared" si="46"/>
        <v>#DIV/0!</v>
      </c>
      <c r="AZ237" s="8">
        <f t="shared" si="47"/>
        <v>0</v>
      </c>
      <c r="BA237" s="8">
        <f t="shared" si="48"/>
        <v>0</v>
      </c>
      <c r="BB237" s="9" t="e">
        <f t="shared" si="49"/>
        <v>#DIV/0!</v>
      </c>
    </row>
    <row r="238" spans="1:54" ht="12.75">
      <c r="A238" s="5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5">
        <f t="shared" si="45"/>
        <v>0</v>
      </c>
      <c r="AY238" s="7" t="e">
        <f t="shared" si="46"/>
        <v>#DIV/0!</v>
      </c>
      <c r="AZ238" s="8">
        <f t="shared" si="47"/>
        <v>0</v>
      </c>
      <c r="BA238" s="8">
        <f t="shared" si="48"/>
        <v>0</v>
      </c>
      <c r="BB238" s="9" t="e">
        <f t="shared" si="49"/>
        <v>#DIV/0!</v>
      </c>
    </row>
    <row r="239" spans="1:54" ht="12.75">
      <c r="A239" s="5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5">
        <f t="shared" si="45"/>
        <v>0</v>
      </c>
      <c r="AY239" s="7" t="e">
        <f aca="true" t="shared" si="50" ref="AY239:AY257">AX239/AZ239</f>
        <v>#DIV/0!</v>
      </c>
      <c r="AZ239" s="8">
        <f t="shared" si="47"/>
        <v>0</v>
      </c>
      <c r="BA239" s="8">
        <f t="shared" si="48"/>
        <v>0</v>
      </c>
      <c r="BB239" s="9" t="e">
        <f t="shared" si="49"/>
        <v>#DIV/0!</v>
      </c>
    </row>
    <row r="240" spans="1:54" ht="12.75">
      <c r="A240" s="5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5">
        <f t="shared" si="45"/>
        <v>0</v>
      </c>
      <c r="AY240" s="7" t="e">
        <f t="shared" si="50"/>
        <v>#DIV/0!</v>
      </c>
      <c r="AZ240" s="8">
        <f t="shared" si="47"/>
        <v>0</v>
      </c>
      <c r="BA240" s="8">
        <f t="shared" si="48"/>
        <v>0</v>
      </c>
      <c r="BB240" s="9" t="e">
        <f t="shared" si="49"/>
        <v>#DIV/0!</v>
      </c>
    </row>
    <row r="241" spans="1:54" ht="12.7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5">
        <f t="shared" si="45"/>
        <v>0</v>
      </c>
      <c r="AY241" s="7" t="e">
        <f t="shared" si="50"/>
        <v>#DIV/0!</v>
      </c>
      <c r="AZ241" s="8">
        <f t="shared" si="47"/>
        <v>0</v>
      </c>
      <c r="BA241" s="8">
        <f t="shared" si="48"/>
        <v>0</v>
      </c>
      <c r="BB241" s="9" t="e">
        <f t="shared" si="49"/>
        <v>#DIV/0!</v>
      </c>
    </row>
    <row r="242" spans="1:54" ht="12.75">
      <c r="A242" s="5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5">
        <f t="shared" si="45"/>
        <v>0</v>
      </c>
      <c r="AY242" s="7" t="e">
        <f t="shared" si="50"/>
        <v>#DIV/0!</v>
      </c>
      <c r="AZ242" s="8">
        <f t="shared" si="47"/>
        <v>0</v>
      </c>
      <c r="BA242" s="8">
        <f t="shared" si="48"/>
        <v>0</v>
      </c>
      <c r="BB242" s="9" t="e">
        <f t="shared" si="49"/>
        <v>#DIV/0!</v>
      </c>
    </row>
    <row r="243" spans="1:54" ht="12.75">
      <c r="A243" s="5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>
        <f t="shared" si="45"/>
        <v>0</v>
      </c>
      <c r="AY243" s="7" t="e">
        <f t="shared" si="50"/>
        <v>#DIV/0!</v>
      </c>
      <c r="AZ243" s="8">
        <f t="shared" si="47"/>
        <v>0</v>
      </c>
      <c r="BA243" s="8">
        <f t="shared" si="48"/>
        <v>0</v>
      </c>
      <c r="BB243" s="9" t="e">
        <f t="shared" si="49"/>
        <v>#DIV/0!</v>
      </c>
    </row>
    <row r="244" spans="1:54" ht="12.75">
      <c r="A244" s="5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5">
        <f t="shared" si="45"/>
        <v>0</v>
      </c>
      <c r="AY244" s="7" t="e">
        <f t="shared" si="50"/>
        <v>#DIV/0!</v>
      </c>
      <c r="AZ244" s="8">
        <f t="shared" si="47"/>
        <v>0</v>
      </c>
      <c r="BA244" s="8">
        <f t="shared" si="48"/>
        <v>0</v>
      </c>
      <c r="BB244" s="9" t="e">
        <f t="shared" si="49"/>
        <v>#DIV/0!</v>
      </c>
    </row>
    <row r="245" spans="1:54" ht="12.75">
      <c r="A245" s="5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5">
        <f t="shared" si="45"/>
        <v>0</v>
      </c>
      <c r="AY245" s="7" t="e">
        <f t="shared" si="50"/>
        <v>#DIV/0!</v>
      </c>
      <c r="AZ245" s="8">
        <f t="shared" si="47"/>
        <v>0</v>
      </c>
      <c r="BA245" s="8">
        <f t="shared" si="48"/>
        <v>0</v>
      </c>
      <c r="BB245" s="9" t="e">
        <f t="shared" si="49"/>
        <v>#DIV/0!</v>
      </c>
    </row>
    <row r="246" spans="1:54" ht="12.75">
      <c r="A246" s="5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5">
        <f aca="true" t="shared" si="51" ref="AX246:AX268">SUM(F246,H246,J246,L246,N246,P246,R246,T246,V246,X246,Z246,AB246,AD246,AF246,AH246,AJ246,AL246,AN246,AP246,AR246,AT246,AV246)</f>
        <v>0</v>
      </c>
      <c r="AY246" s="7" t="e">
        <f t="shared" si="50"/>
        <v>#DIV/0!</v>
      </c>
      <c r="AZ246" s="8">
        <f aca="true" t="shared" si="52" ref="AZ246:AZ268">COUNT(F246,H246,J246,L246,N246,P246,R246,T246,V246,X246,Z246,AB246,AD246,AF246,AH246,AJ246,AL246,AN246,AP246,AR246,AT246,AV246)*9</f>
        <v>0</v>
      </c>
      <c r="BA246" s="8">
        <f aca="true" t="shared" si="53" ref="BA246:BA268">SUM(G246,I246,K246,M246,O246,Q246,S246,U246,W246,Y246,AA246,AC246,AE246,AG246,AI246,AK246,AM246,AO246,AQ246,AS246,AU246,AW246)</f>
        <v>0</v>
      </c>
      <c r="BB246" s="9" t="e">
        <f aca="true" t="shared" si="54" ref="BB246:BB268">AY246*9</f>
        <v>#DIV/0!</v>
      </c>
    </row>
    <row r="247" spans="1:54" ht="12.75">
      <c r="A247" s="5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5">
        <f t="shared" si="51"/>
        <v>0</v>
      </c>
      <c r="AY247" s="7" t="e">
        <f t="shared" si="50"/>
        <v>#DIV/0!</v>
      </c>
      <c r="AZ247" s="8">
        <f t="shared" si="52"/>
        <v>0</v>
      </c>
      <c r="BA247" s="8">
        <f t="shared" si="53"/>
        <v>0</v>
      </c>
      <c r="BB247" s="9" t="e">
        <f t="shared" si="54"/>
        <v>#DIV/0!</v>
      </c>
    </row>
    <row r="248" spans="1:54" ht="12.75">
      <c r="A248" s="5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5">
        <f t="shared" si="51"/>
        <v>0</v>
      </c>
      <c r="AY248" s="7" t="e">
        <f t="shared" si="50"/>
        <v>#DIV/0!</v>
      </c>
      <c r="AZ248" s="8">
        <f t="shared" si="52"/>
        <v>0</v>
      </c>
      <c r="BA248" s="8">
        <f t="shared" si="53"/>
        <v>0</v>
      </c>
      <c r="BB248" s="9" t="e">
        <f t="shared" si="54"/>
        <v>#DIV/0!</v>
      </c>
    </row>
    <row r="249" spans="1:54" ht="12.75">
      <c r="A249" s="5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5">
        <f t="shared" si="51"/>
        <v>0</v>
      </c>
      <c r="AY249" s="7" t="e">
        <f t="shared" si="50"/>
        <v>#DIV/0!</v>
      </c>
      <c r="AZ249" s="8">
        <f t="shared" si="52"/>
        <v>0</v>
      </c>
      <c r="BA249" s="8">
        <f t="shared" si="53"/>
        <v>0</v>
      </c>
      <c r="BB249" s="9" t="e">
        <f t="shared" si="54"/>
        <v>#DIV/0!</v>
      </c>
    </row>
    <row r="250" spans="1:54" ht="12.75">
      <c r="A250" s="5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5">
        <f t="shared" si="51"/>
        <v>0</v>
      </c>
      <c r="AY250" s="7" t="e">
        <f t="shared" si="50"/>
        <v>#DIV/0!</v>
      </c>
      <c r="AZ250" s="8">
        <f t="shared" si="52"/>
        <v>0</v>
      </c>
      <c r="BA250" s="8">
        <f t="shared" si="53"/>
        <v>0</v>
      </c>
      <c r="BB250" s="9" t="e">
        <f t="shared" si="54"/>
        <v>#DIV/0!</v>
      </c>
    </row>
    <row r="251" spans="1:54" ht="12.75">
      <c r="A251" s="5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5">
        <f t="shared" si="51"/>
        <v>0</v>
      </c>
      <c r="AY251" s="7" t="e">
        <f t="shared" si="50"/>
        <v>#DIV/0!</v>
      </c>
      <c r="AZ251" s="8">
        <f t="shared" si="52"/>
        <v>0</v>
      </c>
      <c r="BA251" s="8">
        <f t="shared" si="53"/>
        <v>0</v>
      </c>
      <c r="BB251" s="9" t="e">
        <f t="shared" si="54"/>
        <v>#DIV/0!</v>
      </c>
    </row>
    <row r="252" spans="1:54" ht="12.75">
      <c r="A252" s="5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5">
        <f t="shared" si="51"/>
        <v>0</v>
      </c>
      <c r="AY252" s="7" t="e">
        <f t="shared" si="50"/>
        <v>#DIV/0!</v>
      </c>
      <c r="AZ252" s="8">
        <f t="shared" si="52"/>
        <v>0</v>
      </c>
      <c r="BA252" s="8">
        <f t="shared" si="53"/>
        <v>0</v>
      </c>
      <c r="BB252" s="9" t="e">
        <f t="shared" si="54"/>
        <v>#DIV/0!</v>
      </c>
    </row>
    <row r="253" spans="1:54" ht="12.75">
      <c r="A253" s="5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5">
        <f t="shared" si="51"/>
        <v>0</v>
      </c>
      <c r="AY253" s="7" t="e">
        <f t="shared" si="50"/>
        <v>#DIV/0!</v>
      </c>
      <c r="AZ253" s="8">
        <f t="shared" si="52"/>
        <v>0</v>
      </c>
      <c r="BA253" s="8">
        <f t="shared" si="53"/>
        <v>0</v>
      </c>
      <c r="BB253" s="9" t="e">
        <f t="shared" si="54"/>
        <v>#DIV/0!</v>
      </c>
    </row>
    <row r="254" spans="1:54" ht="12.75">
      <c r="A254" s="5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5">
        <f t="shared" si="51"/>
        <v>0</v>
      </c>
      <c r="AY254" s="7" t="e">
        <f t="shared" si="50"/>
        <v>#DIV/0!</v>
      </c>
      <c r="AZ254" s="8">
        <f t="shared" si="52"/>
        <v>0</v>
      </c>
      <c r="BA254" s="8">
        <f t="shared" si="53"/>
        <v>0</v>
      </c>
      <c r="BB254" s="9" t="e">
        <f t="shared" si="54"/>
        <v>#DIV/0!</v>
      </c>
    </row>
    <row r="255" spans="1:54" ht="12.75">
      <c r="A255" s="5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5">
        <f t="shared" si="51"/>
        <v>0</v>
      </c>
      <c r="AY255" s="7" t="e">
        <f t="shared" si="50"/>
        <v>#DIV/0!</v>
      </c>
      <c r="AZ255" s="8">
        <f t="shared" si="52"/>
        <v>0</v>
      </c>
      <c r="BA255" s="8">
        <f t="shared" si="53"/>
        <v>0</v>
      </c>
      <c r="BB255" s="9" t="e">
        <f t="shared" si="54"/>
        <v>#DIV/0!</v>
      </c>
    </row>
    <row r="256" spans="1:54" ht="12.75">
      <c r="A256" s="5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5">
        <f t="shared" si="51"/>
        <v>0</v>
      </c>
      <c r="AY256" s="7" t="e">
        <f t="shared" si="50"/>
        <v>#DIV/0!</v>
      </c>
      <c r="AZ256" s="8">
        <f t="shared" si="52"/>
        <v>0</v>
      </c>
      <c r="BA256" s="8">
        <f t="shared" si="53"/>
        <v>0</v>
      </c>
      <c r="BB256" s="9" t="e">
        <f t="shared" si="54"/>
        <v>#DIV/0!</v>
      </c>
    </row>
    <row r="257" spans="1:54" ht="12.75">
      <c r="A257" s="5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5">
        <f t="shared" si="51"/>
        <v>0</v>
      </c>
      <c r="AY257" s="7" t="e">
        <f t="shared" si="50"/>
        <v>#DIV/0!</v>
      </c>
      <c r="AZ257" s="8">
        <f t="shared" si="52"/>
        <v>0</v>
      </c>
      <c r="BA257" s="8">
        <f t="shared" si="53"/>
        <v>0</v>
      </c>
      <c r="BB257" s="9" t="e">
        <f t="shared" si="54"/>
        <v>#DIV/0!</v>
      </c>
    </row>
    <row r="258" spans="1:54" ht="12.75">
      <c r="A258" s="5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5">
        <f t="shared" si="51"/>
        <v>0</v>
      </c>
      <c r="AY258" s="7" t="e">
        <f aca="true" t="shared" si="55" ref="AY258:AY268">AX258/AZ258</f>
        <v>#DIV/0!</v>
      </c>
      <c r="AZ258" s="8">
        <f t="shared" si="52"/>
        <v>0</v>
      </c>
      <c r="BA258" s="8">
        <f t="shared" si="53"/>
        <v>0</v>
      </c>
      <c r="BB258" s="9" t="e">
        <f t="shared" si="54"/>
        <v>#DIV/0!</v>
      </c>
    </row>
    <row r="259" spans="1:54" ht="12.75">
      <c r="A259" s="5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5">
        <f t="shared" si="51"/>
        <v>0</v>
      </c>
      <c r="AY259" s="7" t="e">
        <f t="shared" si="55"/>
        <v>#DIV/0!</v>
      </c>
      <c r="AZ259" s="8">
        <f t="shared" si="52"/>
        <v>0</v>
      </c>
      <c r="BA259" s="8">
        <f t="shared" si="53"/>
        <v>0</v>
      </c>
      <c r="BB259" s="9" t="e">
        <f t="shared" si="54"/>
        <v>#DIV/0!</v>
      </c>
    </row>
    <row r="260" spans="1:54" ht="12.75">
      <c r="A260" s="5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5">
        <f t="shared" si="51"/>
        <v>0</v>
      </c>
      <c r="AY260" s="7" t="e">
        <f t="shared" si="55"/>
        <v>#DIV/0!</v>
      </c>
      <c r="AZ260" s="8">
        <f t="shared" si="52"/>
        <v>0</v>
      </c>
      <c r="BA260" s="8">
        <f t="shared" si="53"/>
        <v>0</v>
      </c>
      <c r="BB260" s="9" t="e">
        <f t="shared" si="54"/>
        <v>#DIV/0!</v>
      </c>
    </row>
    <row r="261" spans="1:54" ht="12.75">
      <c r="A261" s="5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5">
        <f t="shared" si="51"/>
        <v>0</v>
      </c>
      <c r="AY261" s="7" t="e">
        <f t="shared" si="55"/>
        <v>#DIV/0!</v>
      </c>
      <c r="AZ261" s="8">
        <f t="shared" si="52"/>
        <v>0</v>
      </c>
      <c r="BA261" s="8">
        <f t="shared" si="53"/>
        <v>0</v>
      </c>
      <c r="BB261" s="9" t="e">
        <f t="shared" si="54"/>
        <v>#DIV/0!</v>
      </c>
    </row>
    <row r="262" spans="1:54" ht="12.75">
      <c r="A262" s="5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5">
        <f t="shared" si="51"/>
        <v>0</v>
      </c>
      <c r="AY262" s="7" t="e">
        <f t="shared" si="55"/>
        <v>#DIV/0!</v>
      </c>
      <c r="AZ262" s="8">
        <f t="shared" si="52"/>
        <v>0</v>
      </c>
      <c r="BA262" s="8">
        <f t="shared" si="53"/>
        <v>0</v>
      </c>
      <c r="BB262" s="9" t="e">
        <f t="shared" si="54"/>
        <v>#DIV/0!</v>
      </c>
    </row>
    <row r="263" spans="1:54" ht="12.75">
      <c r="A263" s="5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5">
        <f t="shared" si="51"/>
        <v>0</v>
      </c>
      <c r="AY263" s="7" t="e">
        <f t="shared" si="55"/>
        <v>#DIV/0!</v>
      </c>
      <c r="AZ263" s="8">
        <f t="shared" si="52"/>
        <v>0</v>
      </c>
      <c r="BA263" s="8">
        <f t="shared" si="53"/>
        <v>0</v>
      </c>
      <c r="BB263" s="9" t="e">
        <f t="shared" si="54"/>
        <v>#DIV/0!</v>
      </c>
    </row>
    <row r="264" spans="1:54" ht="12.75">
      <c r="A264" s="5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5">
        <f t="shared" si="51"/>
        <v>0</v>
      </c>
      <c r="AY264" s="7" t="e">
        <f t="shared" si="55"/>
        <v>#DIV/0!</v>
      </c>
      <c r="AZ264" s="8">
        <f t="shared" si="52"/>
        <v>0</v>
      </c>
      <c r="BA264" s="8">
        <f t="shared" si="53"/>
        <v>0</v>
      </c>
      <c r="BB264" s="9" t="e">
        <f t="shared" si="54"/>
        <v>#DIV/0!</v>
      </c>
    </row>
    <row r="265" spans="1:54" ht="12.75">
      <c r="A265" s="5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5">
        <f t="shared" si="51"/>
        <v>0</v>
      </c>
      <c r="AY265" s="7" t="e">
        <f t="shared" si="55"/>
        <v>#DIV/0!</v>
      </c>
      <c r="AZ265" s="8">
        <f t="shared" si="52"/>
        <v>0</v>
      </c>
      <c r="BA265" s="8">
        <f t="shared" si="53"/>
        <v>0</v>
      </c>
      <c r="BB265" s="9" t="e">
        <f t="shared" si="54"/>
        <v>#DIV/0!</v>
      </c>
    </row>
    <row r="266" spans="1:54" ht="12.75">
      <c r="A266" s="5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5">
        <f t="shared" si="51"/>
        <v>0</v>
      </c>
      <c r="AY266" s="7" t="e">
        <f t="shared" si="55"/>
        <v>#DIV/0!</v>
      </c>
      <c r="AZ266" s="8">
        <f t="shared" si="52"/>
        <v>0</v>
      </c>
      <c r="BA266" s="8">
        <f t="shared" si="53"/>
        <v>0</v>
      </c>
      <c r="BB266" s="9" t="e">
        <f t="shared" si="54"/>
        <v>#DIV/0!</v>
      </c>
    </row>
    <row r="267" spans="1:54" ht="12.75">
      <c r="A267" s="5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5">
        <f t="shared" si="51"/>
        <v>0</v>
      </c>
      <c r="AY267" s="7" t="e">
        <f t="shared" si="55"/>
        <v>#DIV/0!</v>
      </c>
      <c r="AZ267" s="8">
        <f t="shared" si="52"/>
        <v>0</v>
      </c>
      <c r="BA267" s="8">
        <f t="shared" si="53"/>
        <v>0</v>
      </c>
      <c r="BB267" s="9" t="e">
        <f t="shared" si="54"/>
        <v>#DIV/0!</v>
      </c>
    </row>
    <row r="268" spans="1:54" ht="12.75">
      <c r="A268" s="5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  <c r="U268" s="5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5">
        <f t="shared" si="51"/>
        <v>0</v>
      </c>
      <c r="AY268" s="7" t="e">
        <f t="shared" si="55"/>
        <v>#DIV/0!</v>
      </c>
      <c r="AZ268" s="8">
        <f t="shared" si="52"/>
        <v>0</v>
      </c>
      <c r="BA268" s="8">
        <f t="shared" si="53"/>
        <v>0</v>
      </c>
      <c r="BB268" s="9" t="e">
        <f t="shared" si="54"/>
        <v>#DIV/0!</v>
      </c>
    </row>
  </sheetData>
  <printOptions/>
  <pageMargins left="0.5905511811023623" right="0.75" top="0.1968503937007874" bottom="1" header="0" footer="0"/>
  <pageSetup fitToHeight="2" fitToWidth="1" horizontalDpi="600" verticalDpi="600" orientation="portrait" paperSize="9" r:id="rId1"/>
  <rowBreaks count="3" manualBreakCount="3">
    <brk id="88" max="52" man="1"/>
    <brk id="150" max="52" man="1"/>
    <brk id="19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2009-05-22T10:13:06Z</cp:lastPrinted>
  <dcterms:created xsi:type="dcterms:W3CDTF">2006-01-31T17:49:20Z</dcterms:created>
  <dcterms:modified xsi:type="dcterms:W3CDTF">2010-01-12T07:57:41Z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